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N:\Evidence\DMBI\SPSP Primary Care\GP Access Phase 3\"/>
    </mc:Choice>
  </mc:AlternateContent>
  <bookViews>
    <workbookView xWindow="-120" yWindow="-120" windowWidth="29040" windowHeight="15840" tabRatio="799"/>
  </bookViews>
  <sheets>
    <sheet name="Tool Guidance" sheetId="50" r:id="rId1"/>
    <sheet name="Chart Guidance" sheetId="23" r:id="rId2"/>
    <sheet name="Run chart 1" sheetId="22" r:id="rId3"/>
    <sheet name="Run chart 2" sheetId="48" r:id="rId4"/>
    <sheet name="Run chart 3" sheetId="49" r:id="rId5"/>
  </sheets>
  <definedNames>
    <definedName name="bn">OFFSET(#REF!,,,MAX(1,COUNT(#REF!)))</definedName>
    <definedName name="dbIncident" localSheetId="3">OFFSET(#REF!,,,MAX(1,COUNT(#REF!)))</definedName>
    <definedName name="dbIncident" localSheetId="4">OFFSET(#REF!,,,MAX(1,COUNT(#REF!)))</definedName>
    <definedName name="dbIncident">OFFSET(#REF!,,,MAX(1,COUNT(#REF!)))</definedName>
    <definedName name="dbMedian1" localSheetId="3">OFFSET(#REF!,,,MAX(1,COUNT(#REF!)))</definedName>
    <definedName name="dbMedian1" localSheetId="4">OFFSET(#REF!,,,MAX(1,COUNT(#REF!)))</definedName>
    <definedName name="dbMedian1">OFFSET(#REF!,,,MAX(1,COUNT(#REF!)))</definedName>
    <definedName name="dbMedian2" localSheetId="3">OFFSET(#REF!,,,MAX(1,COUNT(#REF!)))</definedName>
    <definedName name="dbMedian2" localSheetId="4">OFFSET(#REF!,,,MAX(1,COUNT(#REF!)))</definedName>
    <definedName name="dbMedian2">OFFSET(#REF!,,,MAX(1,COUNT(#REF!)))</definedName>
    <definedName name="dbMedian3" localSheetId="3">OFFSET(#REF!,,,MAX(1,COUNT(#REF!)))</definedName>
    <definedName name="dbMedian3" localSheetId="4">OFFSET(#REF!,,,MAX(1,COUNT(#REF!)))</definedName>
    <definedName name="dbMedian3">OFFSET(#REF!,,,MAX(1,COUNT(#REF!)))</definedName>
    <definedName name="dbOnMedian" localSheetId="3">OFFSET(#REF!,,,MAX(1,COUNT(#REF!)))</definedName>
    <definedName name="dbOnMedian" localSheetId="4">OFFSET(#REF!,,,MAX(1,COUNT(#REF!)))</definedName>
    <definedName name="dbOnMedian">OFFSET(#REF!,,,MAX(1,COUNT(#REF!)))</definedName>
    <definedName name="dbShift" localSheetId="3">OFFSET(#REF!,,,MAX(1,COUNT(#REF!)))</definedName>
    <definedName name="dbShift" localSheetId="4">OFFSET(#REF!,,,MAX(1,COUNT(#REF!)))</definedName>
    <definedName name="dbShift">OFFSET(#REF!,,,MAX(1,COUNT(#REF!)))</definedName>
    <definedName name="dbTrend" localSheetId="3">OFFSET(#REF!,,,MAX(1,COUNT(#REF!)))</definedName>
    <definedName name="dbTrend" localSheetId="4">OFFSET(#REF!,,,MAX(1,COUNT(#REF!)))</definedName>
    <definedName name="dbTrend">OFFSET(#REF!,,,MAX(1,COUNT(#REF!)))</definedName>
    <definedName name="dbValue" localSheetId="3">OFFSET(#REF!,,,MAX(1,COUNT(#REF!)))</definedName>
    <definedName name="dbValue" localSheetId="4">OFFSET(#REF!,,,MAX(1,COUNT(#REF!)))</definedName>
    <definedName name="dbValue">OFFSET(#REF!,,,MAX(1,COUNT(#REF!)))</definedName>
    <definedName name="dszfg">OFFSET(#REF!,,,MAX(1,COUNT(#REF!)))</definedName>
    <definedName name="s\dfv">OFFSET(#REF!,,,MAX(1,COUNT(#REF!)))</definedName>
    <definedName name="zxcvb">OFFSET(#REF!,,,MAX(1,COUNT(#REF!)))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48" l="1"/>
  <c r="I104" i="49"/>
  <c r="I103" i="49"/>
  <c r="I102" i="49"/>
  <c r="I101" i="49"/>
  <c r="I100" i="49"/>
  <c r="I99" i="49"/>
  <c r="I98" i="49"/>
  <c r="I97" i="49"/>
  <c r="I96" i="49"/>
  <c r="I95" i="49"/>
  <c r="C92" i="49"/>
  <c r="Q92" i="49" s="1"/>
  <c r="C91" i="49"/>
  <c r="C90" i="49"/>
  <c r="Q90" i="49" s="1"/>
  <c r="C89" i="49"/>
  <c r="P89" i="49" s="1"/>
  <c r="C88" i="49"/>
  <c r="Q88" i="49" s="1"/>
  <c r="C87" i="49"/>
  <c r="C86" i="49"/>
  <c r="Q86" i="49" s="1"/>
  <c r="C85" i="49"/>
  <c r="P85" i="49" s="1"/>
  <c r="C84" i="49"/>
  <c r="Q84" i="49" s="1"/>
  <c r="C83" i="49"/>
  <c r="C82" i="49"/>
  <c r="Q82" i="49" s="1"/>
  <c r="C81" i="49"/>
  <c r="P81" i="49" s="1"/>
  <c r="C80" i="49"/>
  <c r="Q80" i="49" s="1"/>
  <c r="C79" i="49"/>
  <c r="C78" i="49"/>
  <c r="Q78" i="49" s="1"/>
  <c r="C77" i="49"/>
  <c r="P77" i="49" s="1"/>
  <c r="C76" i="49"/>
  <c r="Q76" i="49" s="1"/>
  <c r="C75" i="49"/>
  <c r="C74" i="49"/>
  <c r="Q74" i="49" s="1"/>
  <c r="C73" i="49"/>
  <c r="P73" i="49" s="1"/>
  <c r="C72" i="49"/>
  <c r="Q72" i="49" s="1"/>
  <c r="C71" i="49"/>
  <c r="C70" i="49"/>
  <c r="Q70" i="49" s="1"/>
  <c r="C69" i="49"/>
  <c r="P69" i="49" s="1"/>
  <c r="C68" i="49"/>
  <c r="Q68" i="49" s="1"/>
  <c r="L67" i="49"/>
  <c r="M67" i="49" s="1"/>
  <c r="C67" i="49"/>
  <c r="P66" i="49"/>
  <c r="L66" i="49"/>
  <c r="M66" i="49" s="1"/>
  <c r="C66" i="49"/>
  <c r="Q66" i="49" s="1"/>
  <c r="C65" i="49"/>
  <c r="P65" i="49" s="1"/>
  <c r="P64" i="49"/>
  <c r="L64" i="49"/>
  <c r="M64" i="49" s="1"/>
  <c r="C64" i="49"/>
  <c r="Q64" i="49" s="1"/>
  <c r="Q63" i="49"/>
  <c r="P63" i="49"/>
  <c r="C63" i="49"/>
  <c r="L63" i="49" s="1"/>
  <c r="M63" i="49" s="1"/>
  <c r="C62" i="49"/>
  <c r="P61" i="49"/>
  <c r="L61" i="49"/>
  <c r="M61" i="49" s="1"/>
  <c r="C61" i="49"/>
  <c r="Q61" i="49" s="1"/>
  <c r="C60" i="49"/>
  <c r="L60" i="49" s="1"/>
  <c r="M60" i="49" s="1"/>
  <c r="Q59" i="49"/>
  <c r="P59" i="49"/>
  <c r="L59" i="49"/>
  <c r="M59" i="49" s="1"/>
  <c r="C59" i="49"/>
  <c r="C58" i="49"/>
  <c r="L57" i="49"/>
  <c r="M57" i="49" s="1"/>
  <c r="C57" i="49"/>
  <c r="P56" i="49"/>
  <c r="L56" i="49"/>
  <c r="M56" i="49" s="1"/>
  <c r="C56" i="49"/>
  <c r="Q56" i="49" s="1"/>
  <c r="P55" i="49"/>
  <c r="L55" i="49"/>
  <c r="M55" i="49" s="1"/>
  <c r="C55" i="49"/>
  <c r="Q55" i="49" s="1"/>
  <c r="C54" i="49"/>
  <c r="Q54" i="49" s="1"/>
  <c r="C53" i="49"/>
  <c r="P52" i="49"/>
  <c r="C52" i="49"/>
  <c r="Q52" i="49" s="1"/>
  <c r="Q51" i="49"/>
  <c r="P51" i="49"/>
  <c r="C51" i="49"/>
  <c r="L51" i="49" s="1"/>
  <c r="M51" i="49" s="1"/>
  <c r="C50" i="49"/>
  <c r="Q50" i="49" s="1"/>
  <c r="C49" i="49"/>
  <c r="C48" i="49"/>
  <c r="Q48" i="49" s="1"/>
  <c r="Q47" i="49"/>
  <c r="C47" i="49"/>
  <c r="P47" i="49" s="1"/>
  <c r="Q46" i="49"/>
  <c r="C46" i="49"/>
  <c r="C45" i="49"/>
  <c r="L45" i="49" s="1"/>
  <c r="M45" i="49" s="1"/>
  <c r="C44" i="49"/>
  <c r="Q44" i="49" s="1"/>
  <c r="C43" i="49"/>
  <c r="Q43" i="49" s="1"/>
  <c r="C42" i="49"/>
  <c r="Q42" i="49" s="1"/>
  <c r="C41" i="49"/>
  <c r="C40" i="49"/>
  <c r="Q40" i="49" s="1"/>
  <c r="C39" i="49"/>
  <c r="Q39" i="49" s="1"/>
  <c r="Q38" i="49"/>
  <c r="C38" i="49"/>
  <c r="P38" i="49" s="1"/>
  <c r="C37" i="49"/>
  <c r="C36" i="49"/>
  <c r="Q36" i="49" s="1"/>
  <c r="C35" i="49"/>
  <c r="C34" i="49"/>
  <c r="Q34" i="49" s="1"/>
  <c r="C33" i="49"/>
  <c r="C32" i="49"/>
  <c r="C31" i="49"/>
  <c r="C30" i="49"/>
  <c r="Q30" i="49" s="1"/>
  <c r="C29" i="49"/>
  <c r="C28" i="49"/>
  <c r="C27" i="49"/>
  <c r="Q27" i="49" s="1"/>
  <c r="C26" i="49"/>
  <c r="C25" i="49"/>
  <c r="C24" i="49"/>
  <c r="C23" i="49"/>
  <c r="C22" i="49"/>
  <c r="C21" i="49"/>
  <c r="C20" i="49"/>
  <c r="C19" i="49"/>
  <c r="C18" i="49"/>
  <c r="C17" i="49"/>
  <c r="C16" i="49"/>
  <c r="C15" i="49"/>
  <c r="C14" i="49"/>
  <c r="C13" i="49"/>
  <c r="C12" i="49"/>
  <c r="C11" i="49"/>
  <c r="C10" i="49"/>
  <c r="C9" i="49"/>
  <c r="C8" i="49"/>
  <c r="C7" i="49"/>
  <c r="C6" i="49"/>
  <c r="AK5" i="49"/>
  <c r="AJ5" i="49"/>
  <c r="AI5" i="49"/>
  <c r="G5" i="49"/>
  <c r="C5" i="49"/>
  <c r="I104" i="48"/>
  <c r="I103" i="48"/>
  <c r="I102" i="48"/>
  <c r="I101" i="48"/>
  <c r="I100" i="48"/>
  <c r="I99" i="48"/>
  <c r="I98" i="48"/>
  <c r="I97" i="48"/>
  <c r="I96" i="48"/>
  <c r="I95" i="48"/>
  <c r="P92" i="48"/>
  <c r="C92" i="48"/>
  <c r="Q92" i="48" s="1"/>
  <c r="C91" i="48"/>
  <c r="P91" i="48" s="1"/>
  <c r="C90" i="48"/>
  <c r="Q90" i="48" s="1"/>
  <c r="C89" i="48"/>
  <c r="P89" i="48" s="1"/>
  <c r="C88" i="48"/>
  <c r="Q88" i="48" s="1"/>
  <c r="Q87" i="48"/>
  <c r="C87" i="48"/>
  <c r="P87" i="48" s="1"/>
  <c r="Q86" i="48"/>
  <c r="P86" i="48"/>
  <c r="C86" i="48"/>
  <c r="L86" i="48" s="1"/>
  <c r="M86" i="48" s="1"/>
  <c r="C85" i="48"/>
  <c r="P84" i="48"/>
  <c r="L84" i="48"/>
  <c r="M84" i="48" s="1"/>
  <c r="C84" i="48"/>
  <c r="Q84" i="48" s="1"/>
  <c r="C83" i="48"/>
  <c r="Q82" i="48"/>
  <c r="C82" i="48"/>
  <c r="P82" i="48" s="1"/>
  <c r="C81" i="48"/>
  <c r="C80" i="48"/>
  <c r="Q80" i="48" s="1"/>
  <c r="Q79" i="48"/>
  <c r="C79" i="48"/>
  <c r="P78" i="48"/>
  <c r="L78" i="48"/>
  <c r="M78" i="48" s="1"/>
  <c r="C78" i="48"/>
  <c r="Q78" i="48" s="1"/>
  <c r="C77" i="48"/>
  <c r="P76" i="48"/>
  <c r="L76" i="48"/>
  <c r="M76" i="48" s="1"/>
  <c r="C76" i="48"/>
  <c r="Q76" i="48" s="1"/>
  <c r="C75" i="48"/>
  <c r="Q74" i="48"/>
  <c r="P74" i="48"/>
  <c r="L74" i="48"/>
  <c r="M74" i="48" s="1"/>
  <c r="C74" i="48"/>
  <c r="C73" i="48"/>
  <c r="Q73" i="48" s="1"/>
  <c r="C72" i="48"/>
  <c r="Q72" i="48" s="1"/>
  <c r="C71" i="48"/>
  <c r="C70" i="48"/>
  <c r="Q70" i="48" s="1"/>
  <c r="C69" i="48"/>
  <c r="C68" i="48"/>
  <c r="Q68" i="48" s="1"/>
  <c r="P67" i="48"/>
  <c r="C67" i="48"/>
  <c r="Q67" i="48" s="1"/>
  <c r="Q66" i="48"/>
  <c r="P66" i="48"/>
  <c r="L66" i="48"/>
  <c r="M66" i="48" s="1"/>
  <c r="C66" i="48"/>
  <c r="C65" i="48"/>
  <c r="Q65" i="48" s="1"/>
  <c r="C64" i="48"/>
  <c r="Q64" i="48" s="1"/>
  <c r="C63" i="48"/>
  <c r="Q62" i="48"/>
  <c r="P62" i="48"/>
  <c r="L62" i="48"/>
  <c r="M62" i="48" s="1"/>
  <c r="C62" i="48"/>
  <c r="C61" i="48"/>
  <c r="P61" i="48" s="1"/>
  <c r="C60" i="48"/>
  <c r="Q60" i="48" s="1"/>
  <c r="C59" i="48"/>
  <c r="Q59" i="48" s="1"/>
  <c r="C58" i="48"/>
  <c r="Q58" i="48" s="1"/>
  <c r="Q57" i="48"/>
  <c r="C57" i="48"/>
  <c r="P57" i="48" s="1"/>
  <c r="C56" i="48"/>
  <c r="P55" i="48"/>
  <c r="L55" i="48"/>
  <c r="M55" i="48" s="1"/>
  <c r="C55" i="48"/>
  <c r="Q55" i="48" s="1"/>
  <c r="Q54" i="48"/>
  <c r="P54" i="48"/>
  <c r="L54" i="48"/>
  <c r="M54" i="48" s="1"/>
  <c r="C54" i="48"/>
  <c r="C53" i="48"/>
  <c r="P53" i="48" s="1"/>
  <c r="C52" i="48"/>
  <c r="C51" i="48"/>
  <c r="Q51" i="48" s="1"/>
  <c r="C50" i="48"/>
  <c r="L50" i="48" s="1"/>
  <c r="M50" i="48" s="1"/>
  <c r="C49" i="48"/>
  <c r="P49" i="48" s="1"/>
  <c r="C48" i="48"/>
  <c r="Q48" i="48" s="1"/>
  <c r="C47" i="48"/>
  <c r="P47" i="48" s="1"/>
  <c r="C46" i="48"/>
  <c r="Q46" i="48" s="1"/>
  <c r="C45" i="48"/>
  <c r="C44" i="48"/>
  <c r="Q44" i="48" s="1"/>
  <c r="C43" i="48"/>
  <c r="P43" i="48" s="1"/>
  <c r="C42" i="48"/>
  <c r="Q42" i="48" s="1"/>
  <c r="C41" i="48"/>
  <c r="C40" i="48"/>
  <c r="Q40" i="48" s="1"/>
  <c r="C39" i="48"/>
  <c r="P39" i="48" s="1"/>
  <c r="C38" i="48"/>
  <c r="Q38" i="48" s="1"/>
  <c r="C37" i="48"/>
  <c r="C36" i="48"/>
  <c r="Q36" i="48" s="1"/>
  <c r="C35" i="48"/>
  <c r="C34" i="48"/>
  <c r="C33" i="48"/>
  <c r="C32" i="48"/>
  <c r="Q32" i="48" s="1"/>
  <c r="C31" i="48"/>
  <c r="C30" i="48"/>
  <c r="Q30" i="48" s="1"/>
  <c r="C29" i="48"/>
  <c r="C28" i="48"/>
  <c r="C27" i="48"/>
  <c r="C26" i="48"/>
  <c r="C25" i="48"/>
  <c r="C24" i="48"/>
  <c r="C23" i="48"/>
  <c r="C22" i="48"/>
  <c r="C21" i="48"/>
  <c r="C20" i="48"/>
  <c r="C19" i="48"/>
  <c r="C18" i="48"/>
  <c r="C17" i="48"/>
  <c r="C16" i="48"/>
  <c r="C15" i="48"/>
  <c r="C14" i="48"/>
  <c r="C13" i="48"/>
  <c r="C12" i="48"/>
  <c r="C11" i="48"/>
  <c r="C10" i="48"/>
  <c r="C9" i="48"/>
  <c r="C8" i="48"/>
  <c r="C6" i="48"/>
  <c r="AK5" i="48"/>
  <c r="AJ5" i="48"/>
  <c r="AI5" i="48"/>
  <c r="G5" i="48"/>
  <c r="C5" i="48"/>
  <c r="Q60" i="49" l="1"/>
  <c r="S60" i="49" s="1"/>
  <c r="P60" i="49"/>
  <c r="Q28" i="49"/>
  <c r="Q35" i="49"/>
  <c r="Q31" i="49"/>
  <c r="Q32" i="49"/>
  <c r="Q26" i="48"/>
  <c r="Q34" i="48"/>
  <c r="Q28" i="48"/>
  <c r="Q53" i="48"/>
  <c r="S54" i="48" s="1"/>
  <c r="L59" i="48"/>
  <c r="M59" i="48" s="1"/>
  <c r="L70" i="48"/>
  <c r="M70" i="48" s="1"/>
  <c r="L74" i="49"/>
  <c r="M74" i="49" s="1"/>
  <c r="L82" i="49"/>
  <c r="M82" i="49" s="1"/>
  <c r="L86" i="49"/>
  <c r="M86" i="49" s="1"/>
  <c r="P50" i="48"/>
  <c r="P59" i="48"/>
  <c r="P70" i="48"/>
  <c r="L80" i="48"/>
  <c r="M80" i="48" s="1"/>
  <c r="P90" i="48"/>
  <c r="R91" i="48" s="1"/>
  <c r="H91" i="48" s="1"/>
  <c r="L39" i="49"/>
  <c r="M39" i="49" s="1"/>
  <c r="P42" i="49"/>
  <c r="P48" i="49"/>
  <c r="P70" i="49"/>
  <c r="P74" i="49"/>
  <c r="P78" i="49"/>
  <c r="P82" i="49"/>
  <c r="P86" i="49"/>
  <c r="P90" i="49"/>
  <c r="L90" i="48"/>
  <c r="M90" i="48" s="1"/>
  <c r="L42" i="49"/>
  <c r="M42" i="49" s="1"/>
  <c r="L70" i="49"/>
  <c r="M70" i="49" s="1"/>
  <c r="L78" i="49"/>
  <c r="M78" i="49" s="1"/>
  <c r="L90" i="49"/>
  <c r="M90" i="49" s="1"/>
  <c r="Q27" i="48"/>
  <c r="Q31" i="48"/>
  <c r="S31" i="48" s="1"/>
  <c r="Q35" i="48"/>
  <c r="Q39" i="48"/>
  <c r="S39" i="48" s="1"/>
  <c r="Q43" i="48"/>
  <c r="S43" i="48" s="1"/>
  <c r="Q47" i="48"/>
  <c r="S47" i="48" s="1"/>
  <c r="Q50" i="48"/>
  <c r="P80" i="48"/>
  <c r="P39" i="49"/>
  <c r="L40" i="48"/>
  <c r="M40" i="48" s="1"/>
  <c r="L44" i="48"/>
  <c r="M44" i="48" s="1"/>
  <c r="P48" i="48"/>
  <c r="L51" i="48"/>
  <c r="M51" i="48" s="1"/>
  <c r="L58" i="48"/>
  <c r="M58" i="48" s="1"/>
  <c r="Q61" i="48"/>
  <c r="S61" i="48" s="1"/>
  <c r="L68" i="48"/>
  <c r="M68" i="48" s="1"/>
  <c r="L88" i="48"/>
  <c r="M88" i="48" s="1"/>
  <c r="Q91" i="48"/>
  <c r="S92" i="48" s="1"/>
  <c r="L43" i="49"/>
  <c r="M43" i="49" s="1"/>
  <c r="P40" i="48"/>
  <c r="P44" i="48"/>
  <c r="P51" i="48"/>
  <c r="R50" i="48" s="1"/>
  <c r="H50" i="48" s="1"/>
  <c r="P58" i="48"/>
  <c r="R58" i="48" s="1"/>
  <c r="H58" i="48" s="1"/>
  <c r="P68" i="48"/>
  <c r="R67" i="48" s="1"/>
  <c r="H67" i="48" s="1"/>
  <c r="L72" i="48"/>
  <c r="M72" i="48" s="1"/>
  <c r="L82" i="48"/>
  <c r="M82" i="48" s="1"/>
  <c r="P88" i="48"/>
  <c r="R87" i="48" s="1"/>
  <c r="H87" i="48" s="1"/>
  <c r="L38" i="49"/>
  <c r="M38" i="49" s="1"/>
  <c r="L40" i="49"/>
  <c r="M40" i="49" s="1"/>
  <c r="P43" i="49"/>
  <c r="L47" i="49"/>
  <c r="M47" i="49" s="1"/>
  <c r="Q65" i="49"/>
  <c r="S64" i="49" s="1"/>
  <c r="Q49" i="48"/>
  <c r="P72" i="48"/>
  <c r="L92" i="48"/>
  <c r="M92" i="48" s="1"/>
  <c r="Q69" i="49"/>
  <c r="S69" i="49" s="1"/>
  <c r="Q73" i="49"/>
  <c r="Q77" i="49"/>
  <c r="S77" i="49" s="1"/>
  <c r="Q81" i="49"/>
  <c r="S81" i="49" s="1"/>
  <c r="Q85" i="49"/>
  <c r="S85" i="49" s="1"/>
  <c r="Q89" i="49"/>
  <c r="S89" i="49" s="1"/>
  <c r="Q19" i="49"/>
  <c r="E15" i="49"/>
  <c r="E23" i="49"/>
  <c r="E17" i="49"/>
  <c r="E25" i="49"/>
  <c r="L25" i="49" s="1"/>
  <c r="M25" i="49" s="1"/>
  <c r="E18" i="49"/>
  <c r="E16" i="49"/>
  <c r="E24" i="49"/>
  <c r="E19" i="49"/>
  <c r="E20" i="49"/>
  <c r="E13" i="49"/>
  <c r="E21" i="49"/>
  <c r="E14" i="49"/>
  <c r="E22" i="49"/>
  <c r="Q24" i="48"/>
  <c r="R64" i="49"/>
  <c r="H64" i="49" s="1"/>
  <c r="R65" i="49"/>
  <c r="H65" i="49" s="1"/>
  <c r="S43" i="49"/>
  <c r="R60" i="49"/>
  <c r="H60" i="49" s="1"/>
  <c r="S35" i="49"/>
  <c r="E84" i="48"/>
  <c r="G84" i="48" s="1"/>
  <c r="E11" i="48"/>
  <c r="L11" i="48" s="1"/>
  <c r="S87" i="48"/>
  <c r="S59" i="48"/>
  <c r="Q14" i="49"/>
  <c r="Q15" i="49" s="1"/>
  <c r="Q16" i="49" s="1"/>
  <c r="E89" i="49"/>
  <c r="E85" i="49"/>
  <c r="E81" i="49"/>
  <c r="E77" i="49"/>
  <c r="E73" i="49"/>
  <c r="E69" i="49"/>
  <c r="E65" i="49"/>
  <c r="E92" i="49"/>
  <c r="E88" i="49"/>
  <c r="E84" i="49"/>
  <c r="E80" i="49"/>
  <c r="E76" i="49"/>
  <c r="E72" i="49"/>
  <c r="E68" i="49"/>
  <c r="E91" i="49"/>
  <c r="E87" i="49"/>
  <c r="E83" i="49"/>
  <c r="E79" i="49"/>
  <c r="E75" i="49"/>
  <c r="E71" i="49"/>
  <c r="E78" i="49"/>
  <c r="E66" i="49"/>
  <c r="G66" i="49" s="1"/>
  <c r="E63" i="49"/>
  <c r="G63" i="49" s="1"/>
  <c r="E59" i="49"/>
  <c r="G59" i="49" s="1"/>
  <c r="E90" i="49"/>
  <c r="E74" i="49"/>
  <c r="G74" i="49" s="1"/>
  <c r="E67" i="49"/>
  <c r="G67" i="49" s="1"/>
  <c r="E62" i="49"/>
  <c r="E58" i="49"/>
  <c r="E54" i="49"/>
  <c r="E50" i="49"/>
  <c r="E46" i="49"/>
  <c r="E64" i="49"/>
  <c r="G64" i="49" s="1"/>
  <c r="E56" i="49"/>
  <c r="G56" i="49" s="1"/>
  <c r="E52" i="49"/>
  <c r="E48" i="49"/>
  <c r="E42" i="49"/>
  <c r="G42" i="49" s="1"/>
  <c r="E38" i="49"/>
  <c r="G38" i="49" s="1"/>
  <c r="E34" i="49"/>
  <c r="E30" i="49"/>
  <c r="L30" i="49" s="1"/>
  <c r="M30" i="49" s="1"/>
  <c r="E26" i="49"/>
  <c r="L26" i="49" s="1"/>
  <c r="M26" i="49" s="1"/>
  <c r="E86" i="49"/>
  <c r="E82" i="49"/>
  <c r="E57" i="49"/>
  <c r="G57" i="49" s="1"/>
  <c r="E41" i="49"/>
  <c r="E37" i="49"/>
  <c r="E33" i="49"/>
  <c r="E29" i="49"/>
  <c r="L29" i="49" s="1"/>
  <c r="M29" i="49" s="1"/>
  <c r="L21" i="49"/>
  <c r="L17" i="49"/>
  <c r="M17" i="49" s="1"/>
  <c r="D10" i="49"/>
  <c r="D6" i="49"/>
  <c r="Q6" i="49"/>
  <c r="D7" i="49"/>
  <c r="D9" i="49"/>
  <c r="E11" i="49"/>
  <c r="L11" i="49" s="1"/>
  <c r="M11" i="49" s="1"/>
  <c r="E31" i="49"/>
  <c r="L31" i="49" s="1"/>
  <c r="M31" i="49" s="1"/>
  <c r="E39" i="49"/>
  <c r="S47" i="49"/>
  <c r="Q53" i="49"/>
  <c r="P53" i="49"/>
  <c r="R52" i="49" s="1"/>
  <c r="H52" i="49" s="1"/>
  <c r="E55" i="49"/>
  <c r="G55" i="49" s="1"/>
  <c r="E70" i="49"/>
  <c r="G70" i="49" s="1"/>
  <c r="Q71" i="49"/>
  <c r="S72" i="49" s="1"/>
  <c r="P71" i="49"/>
  <c r="R70" i="49" s="1"/>
  <c r="H70" i="49" s="1"/>
  <c r="L71" i="49"/>
  <c r="M71" i="49" s="1"/>
  <c r="S73" i="49"/>
  <c r="P6" i="49"/>
  <c r="P7" i="49" s="1"/>
  <c r="Q8" i="49"/>
  <c r="E28" i="49"/>
  <c r="Q33" i="49"/>
  <c r="L33" i="49"/>
  <c r="M33" i="49" s="1"/>
  <c r="E36" i="49"/>
  <c r="E44" i="49"/>
  <c r="Q49" i="49"/>
  <c r="S50" i="49" s="1"/>
  <c r="P49" i="49"/>
  <c r="R48" i="49" s="1"/>
  <c r="H48" i="49" s="1"/>
  <c r="E61" i="49"/>
  <c r="G61" i="49" s="1"/>
  <c r="D8" i="49"/>
  <c r="E10" i="49"/>
  <c r="E12" i="49"/>
  <c r="L12" i="49" s="1"/>
  <c r="M12" i="49" s="1"/>
  <c r="Q20" i="49"/>
  <c r="Q21" i="49" s="1"/>
  <c r="Q22" i="49" s="1"/>
  <c r="Q23" i="49" s="1"/>
  <c r="Q24" i="49" s="1"/>
  <c r="Q25" i="49" s="1"/>
  <c r="E27" i="49"/>
  <c r="S31" i="49"/>
  <c r="E35" i="49"/>
  <c r="S39" i="49"/>
  <c r="E43" i="49"/>
  <c r="Q45" i="49"/>
  <c r="S44" i="49" s="1"/>
  <c r="P45" i="49"/>
  <c r="E47" i="49"/>
  <c r="E49" i="49"/>
  <c r="L53" i="49"/>
  <c r="M53" i="49" s="1"/>
  <c r="S55" i="49"/>
  <c r="Q58" i="49"/>
  <c r="P58" i="49"/>
  <c r="R59" i="49" s="1"/>
  <c r="H59" i="49" s="1"/>
  <c r="L58" i="49"/>
  <c r="M58" i="49" s="1"/>
  <c r="D5" i="49"/>
  <c r="Q12" i="49"/>
  <c r="Q13" i="49" s="1"/>
  <c r="Q17" i="49"/>
  <c r="Q18" i="49"/>
  <c r="Q41" i="49"/>
  <c r="S42" i="49" s="1"/>
  <c r="P41" i="49"/>
  <c r="L41" i="49"/>
  <c r="M41" i="49" s="1"/>
  <c r="P44" i="49"/>
  <c r="E51" i="49"/>
  <c r="G51" i="49" s="1"/>
  <c r="E53" i="49"/>
  <c r="Q9" i="49"/>
  <c r="Q10" i="49" s="1"/>
  <c r="Q11" i="49" s="1"/>
  <c r="L28" i="49"/>
  <c r="M28" i="49" s="1"/>
  <c r="Q29" i="49"/>
  <c r="S30" i="49" s="1"/>
  <c r="E32" i="49"/>
  <c r="L32" i="49" s="1"/>
  <c r="M32" i="49" s="1"/>
  <c r="L36" i="49"/>
  <c r="M36" i="49" s="1"/>
  <c r="Q37" i="49"/>
  <c r="S36" i="49" s="1"/>
  <c r="P37" i="49"/>
  <c r="L37" i="49"/>
  <c r="M37" i="49" s="1"/>
  <c r="E40" i="49"/>
  <c r="G40" i="49" s="1"/>
  <c r="P40" i="49"/>
  <c r="R39" i="49" s="1"/>
  <c r="H39" i="49" s="1"/>
  <c r="L44" i="49"/>
  <c r="M44" i="49" s="1"/>
  <c r="E45" i="49"/>
  <c r="G45" i="49" s="1"/>
  <c r="L49" i="49"/>
  <c r="M49" i="49" s="1"/>
  <c r="S51" i="49"/>
  <c r="Q57" i="49"/>
  <c r="S56" i="49" s="1"/>
  <c r="P57" i="49"/>
  <c r="R56" i="49" s="1"/>
  <c r="H56" i="49" s="1"/>
  <c r="E60" i="49"/>
  <c r="G60" i="49" s="1"/>
  <c r="P46" i="49"/>
  <c r="L46" i="49"/>
  <c r="M46" i="49" s="1"/>
  <c r="L48" i="49"/>
  <c r="M48" i="49" s="1"/>
  <c r="P50" i="49"/>
  <c r="L50" i="49"/>
  <c r="M50" i="49" s="1"/>
  <c r="L52" i="49"/>
  <c r="M52" i="49" s="1"/>
  <c r="P54" i="49"/>
  <c r="L54" i="49"/>
  <c r="M54" i="49" s="1"/>
  <c r="Q62" i="49"/>
  <c r="P62" i="49"/>
  <c r="L62" i="49"/>
  <c r="M62" i="49" s="1"/>
  <c r="Q83" i="49"/>
  <c r="P83" i="49"/>
  <c r="R82" i="49" s="1"/>
  <c r="H82" i="49" s="1"/>
  <c r="L83" i="49"/>
  <c r="M83" i="49" s="1"/>
  <c r="Q87" i="49"/>
  <c r="P87" i="49"/>
  <c r="R86" i="49" s="1"/>
  <c r="H86" i="49" s="1"/>
  <c r="L87" i="49"/>
  <c r="M87" i="49" s="1"/>
  <c r="Q67" i="49"/>
  <c r="P67" i="49"/>
  <c r="R66" i="49" s="1"/>
  <c r="H66" i="49" s="1"/>
  <c r="Q75" i="49"/>
  <c r="P75" i="49"/>
  <c r="L75" i="49"/>
  <c r="M75" i="49" s="1"/>
  <c r="Q91" i="49"/>
  <c r="P91" i="49"/>
  <c r="L91" i="49"/>
  <c r="M91" i="49" s="1"/>
  <c r="Q79" i="49"/>
  <c r="P79" i="49"/>
  <c r="L79" i="49"/>
  <c r="M79" i="49" s="1"/>
  <c r="L68" i="49"/>
  <c r="M68" i="49" s="1"/>
  <c r="P68" i="49"/>
  <c r="L72" i="49"/>
  <c r="M72" i="49" s="1"/>
  <c r="P72" i="49"/>
  <c r="L76" i="49"/>
  <c r="M76" i="49" s="1"/>
  <c r="P76" i="49"/>
  <c r="L80" i="49"/>
  <c r="M80" i="49" s="1"/>
  <c r="P80" i="49"/>
  <c r="L84" i="49"/>
  <c r="M84" i="49" s="1"/>
  <c r="P84" i="49"/>
  <c r="L88" i="49"/>
  <c r="M88" i="49" s="1"/>
  <c r="P88" i="49"/>
  <c r="L92" i="49"/>
  <c r="M92" i="49" s="1"/>
  <c r="P92" i="49"/>
  <c r="L65" i="49"/>
  <c r="M65" i="49" s="1"/>
  <c r="L69" i="49"/>
  <c r="M69" i="49" s="1"/>
  <c r="L73" i="49"/>
  <c r="M73" i="49" s="1"/>
  <c r="L77" i="49"/>
  <c r="M77" i="49" s="1"/>
  <c r="L81" i="49"/>
  <c r="M81" i="49" s="1"/>
  <c r="L85" i="49"/>
  <c r="M85" i="49" s="1"/>
  <c r="L89" i="49"/>
  <c r="M89" i="49" s="1"/>
  <c r="E12" i="48"/>
  <c r="Q14" i="48"/>
  <c r="Q15" i="48" s="1"/>
  <c r="Q16" i="48" s="1"/>
  <c r="Q17" i="48" s="1"/>
  <c r="E15" i="48"/>
  <c r="E32" i="48"/>
  <c r="L32" i="48" s="1"/>
  <c r="M32" i="48" s="1"/>
  <c r="S66" i="48"/>
  <c r="S67" i="48"/>
  <c r="D6" i="48"/>
  <c r="P6" i="48"/>
  <c r="D10" i="48"/>
  <c r="E13" i="48"/>
  <c r="E17" i="48"/>
  <c r="L17" i="48" s="1"/>
  <c r="E21" i="48"/>
  <c r="L21" i="48" s="1"/>
  <c r="E25" i="48"/>
  <c r="E36" i="48"/>
  <c r="Q37" i="48"/>
  <c r="P37" i="48"/>
  <c r="L37" i="48"/>
  <c r="M37" i="48" s="1"/>
  <c r="D9" i="48"/>
  <c r="Q25" i="48"/>
  <c r="Q33" i="48"/>
  <c r="E89" i="48"/>
  <c r="E85" i="48"/>
  <c r="E81" i="48"/>
  <c r="E77" i="48"/>
  <c r="E73" i="48"/>
  <c r="E69" i="48"/>
  <c r="E65" i="48"/>
  <c r="E92" i="48"/>
  <c r="E88" i="48"/>
  <c r="E91" i="48"/>
  <c r="E87" i="48"/>
  <c r="E83" i="48"/>
  <c r="E79" i="48"/>
  <c r="E75" i="48"/>
  <c r="E71" i="48"/>
  <c r="E90" i="48"/>
  <c r="E86" i="48"/>
  <c r="G86" i="48" s="1"/>
  <c r="E80" i="48"/>
  <c r="G80" i="48" s="1"/>
  <c r="E74" i="48"/>
  <c r="G74" i="48" s="1"/>
  <c r="I75" i="48" s="1"/>
  <c r="E61" i="48"/>
  <c r="E57" i="48"/>
  <c r="E53" i="48"/>
  <c r="E49" i="48"/>
  <c r="E76" i="48"/>
  <c r="G76" i="48" s="1"/>
  <c r="I77" i="48" s="1"/>
  <c r="E70" i="48"/>
  <c r="E67" i="48"/>
  <c r="E64" i="48"/>
  <c r="E60" i="48"/>
  <c r="E56" i="48"/>
  <c r="E52" i="48"/>
  <c r="E82" i="48"/>
  <c r="E72" i="48"/>
  <c r="E63" i="48"/>
  <c r="E59" i="48"/>
  <c r="E55" i="48"/>
  <c r="G55" i="48" s="1"/>
  <c r="E51" i="48"/>
  <c r="E48" i="48"/>
  <c r="E47" i="48"/>
  <c r="E43" i="48"/>
  <c r="E39" i="48"/>
  <c r="E35" i="48"/>
  <c r="E31" i="48"/>
  <c r="E27" i="48"/>
  <c r="E23" i="48"/>
  <c r="E19" i="48"/>
  <c r="E78" i="48"/>
  <c r="G78" i="48" s="1"/>
  <c r="E66" i="48"/>
  <c r="G66" i="48" s="1"/>
  <c r="E62" i="48"/>
  <c r="G62" i="48" s="1"/>
  <c r="E46" i="48"/>
  <c r="E42" i="48"/>
  <c r="E38" i="48"/>
  <c r="E34" i="48"/>
  <c r="L34" i="48" s="1"/>
  <c r="M34" i="48" s="1"/>
  <c r="E30" i="48"/>
  <c r="L30" i="48" s="1"/>
  <c r="M30" i="48" s="1"/>
  <c r="E26" i="48"/>
  <c r="E22" i="48"/>
  <c r="L22" i="48" s="1"/>
  <c r="M22" i="48" s="1"/>
  <c r="E18" i="48"/>
  <c r="E14" i="48"/>
  <c r="L14" i="48" s="1"/>
  <c r="M14" i="48" s="1"/>
  <c r="E45" i="48"/>
  <c r="E41" i="48"/>
  <c r="E37" i="48"/>
  <c r="E33" i="48"/>
  <c r="L33" i="48" s="1"/>
  <c r="M33" i="48" s="1"/>
  <c r="E29" i="48"/>
  <c r="L29" i="48" s="1"/>
  <c r="M29" i="48" s="1"/>
  <c r="Q6" i="48"/>
  <c r="D7" i="48"/>
  <c r="P7" i="48"/>
  <c r="E10" i="48"/>
  <c r="E16" i="48"/>
  <c r="E20" i="48"/>
  <c r="E24" i="48"/>
  <c r="E40" i="48"/>
  <c r="Q41" i="48"/>
  <c r="P41" i="48"/>
  <c r="L41" i="48"/>
  <c r="M41" i="48" s="1"/>
  <c r="S65" i="48"/>
  <c r="S79" i="48"/>
  <c r="D5" i="48"/>
  <c r="Q7" i="48"/>
  <c r="Q8" i="48" s="1"/>
  <c r="Q9" i="48" s="1"/>
  <c r="Q10" i="48" s="1"/>
  <c r="Q11" i="48" s="1"/>
  <c r="Q12" i="48" s="1"/>
  <c r="Q13" i="48" s="1"/>
  <c r="D8" i="48"/>
  <c r="Q18" i="48"/>
  <c r="Q19" i="48" s="1"/>
  <c r="L25" i="48"/>
  <c r="M25" i="48" s="1"/>
  <c r="E28" i="48"/>
  <c r="L28" i="48" s="1"/>
  <c r="M28" i="48" s="1"/>
  <c r="Q29" i="48"/>
  <c r="E44" i="48"/>
  <c r="Q45" i="48"/>
  <c r="S44" i="48" s="1"/>
  <c r="P45" i="48"/>
  <c r="L45" i="48"/>
  <c r="M45" i="48" s="1"/>
  <c r="R48" i="48"/>
  <c r="H48" i="48" s="1"/>
  <c r="E50" i="48"/>
  <c r="G50" i="48" s="1"/>
  <c r="E54" i="48"/>
  <c r="G54" i="48" s="1"/>
  <c r="E58" i="48"/>
  <c r="E68" i="48"/>
  <c r="Q52" i="48"/>
  <c r="P52" i="48"/>
  <c r="L52" i="48"/>
  <c r="M52" i="48" s="1"/>
  <c r="Q56" i="48"/>
  <c r="P56" i="48"/>
  <c r="R55" i="48" s="1"/>
  <c r="H55" i="48" s="1"/>
  <c r="L56" i="48"/>
  <c r="M56" i="48" s="1"/>
  <c r="P83" i="48"/>
  <c r="L83" i="48"/>
  <c r="M83" i="48" s="1"/>
  <c r="Q83" i="48"/>
  <c r="L26" i="48"/>
  <c r="M26" i="48" s="1"/>
  <c r="L38" i="48"/>
  <c r="M38" i="48" s="1"/>
  <c r="P38" i="48"/>
  <c r="L42" i="48"/>
  <c r="M42" i="48" s="1"/>
  <c r="P42" i="48"/>
  <c r="L46" i="48"/>
  <c r="M46" i="48" s="1"/>
  <c r="P46" i="48"/>
  <c r="L48" i="48"/>
  <c r="M48" i="48" s="1"/>
  <c r="S58" i="48"/>
  <c r="Q63" i="48"/>
  <c r="S64" i="48" s="1"/>
  <c r="P63" i="48"/>
  <c r="R62" i="48" s="1"/>
  <c r="H62" i="48" s="1"/>
  <c r="L63" i="48"/>
  <c r="M63" i="48" s="1"/>
  <c r="L27" i="48"/>
  <c r="M27" i="48" s="1"/>
  <c r="L31" i="48"/>
  <c r="M31" i="48" s="1"/>
  <c r="L35" i="48"/>
  <c r="M35" i="48" s="1"/>
  <c r="L39" i="48"/>
  <c r="M39" i="48" s="1"/>
  <c r="L43" i="48"/>
  <c r="M43" i="48" s="1"/>
  <c r="L47" i="48"/>
  <c r="M47" i="48" s="1"/>
  <c r="R54" i="48"/>
  <c r="H54" i="48" s="1"/>
  <c r="S73" i="48"/>
  <c r="P77" i="48"/>
  <c r="L77" i="48"/>
  <c r="M77" i="48" s="1"/>
  <c r="Q77" i="48"/>
  <c r="R89" i="48"/>
  <c r="H89" i="48" s="1"/>
  <c r="P65" i="48"/>
  <c r="L65" i="48"/>
  <c r="M65" i="48" s="1"/>
  <c r="L67" i="48"/>
  <c r="M67" i="48" s="1"/>
  <c r="P71" i="48"/>
  <c r="L71" i="48"/>
  <c r="M71" i="48" s="1"/>
  <c r="P81" i="48"/>
  <c r="L81" i="48"/>
  <c r="M81" i="48" s="1"/>
  <c r="L60" i="48"/>
  <c r="M60" i="48" s="1"/>
  <c r="P60" i="48"/>
  <c r="L64" i="48"/>
  <c r="M64" i="48" s="1"/>
  <c r="P64" i="48"/>
  <c r="P69" i="48"/>
  <c r="L69" i="48"/>
  <c r="M69" i="48" s="1"/>
  <c r="Q71" i="48"/>
  <c r="S72" i="48" s="1"/>
  <c r="P75" i="48"/>
  <c r="R75" i="48" s="1"/>
  <c r="H75" i="48" s="1"/>
  <c r="L75" i="48"/>
  <c r="M75" i="48" s="1"/>
  <c r="Q81" i="48"/>
  <c r="P85" i="48"/>
  <c r="L85" i="48"/>
  <c r="M85" i="48" s="1"/>
  <c r="Q85" i="48"/>
  <c r="R92" i="48"/>
  <c r="H92" i="48" s="1"/>
  <c r="L49" i="48"/>
  <c r="M49" i="48" s="1"/>
  <c r="L53" i="48"/>
  <c r="M53" i="48" s="1"/>
  <c r="L57" i="48"/>
  <c r="M57" i="48" s="1"/>
  <c r="L61" i="48"/>
  <c r="M61" i="48" s="1"/>
  <c r="Q69" i="48"/>
  <c r="P73" i="48"/>
  <c r="L73" i="48"/>
  <c r="M73" i="48" s="1"/>
  <c r="Q75" i="48"/>
  <c r="P79" i="48"/>
  <c r="L79" i="48"/>
  <c r="M79" i="48" s="1"/>
  <c r="Q89" i="48"/>
  <c r="L87" i="48"/>
  <c r="M87" i="48" s="1"/>
  <c r="L91" i="48"/>
  <c r="M91" i="48" s="1"/>
  <c r="L89" i="48"/>
  <c r="M89" i="48" s="1"/>
  <c r="R73" i="49" l="1"/>
  <c r="H73" i="49" s="1"/>
  <c r="I56" i="49"/>
  <c r="I58" i="49"/>
  <c r="I39" i="49"/>
  <c r="I62" i="49"/>
  <c r="L6" i="49"/>
  <c r="R74" i="49"/>
  <c r="H74" i="49" s="1"/>
  <c r="S86" i="49"/>
  <c r="I41" i="49"/>
  <c r="I65" i="49"/>
  <c r="I60" i="49"/>
  <c r="I55" i="48"/>
  <c r="I87" i="48"/>
  <c r="I85" i="48"/>
  <c r="R40" i="48"/>
  <c r="H40" i="48" s="1"/>
  <c r="G90" i="48"/>
  <c r="I91" i="48" s="1"/>
  <c r="I79" i="48"/>
  <c r="S35" i="48"/>
  <c r="I67" i="48"/>
  <c r="R90" i="48"/>
  <c r="H90" i="48" s="1"/>
  <c r="R73" i="48"/>
  <c r="H73" i="48" s="1"/>
  <c r="G72" i="48"/>
  <c r="I73" i="48" s="1"/>
  <c r="G92" i="48"/>
  <c r="G70" i="48"/>
  <c r="S49" i="48"/>
  <c r="S27" i="48"/>
  <c r="R49" i="48"/>
  <c r="H49" i="48" s="1"/>
  <c r="S50" i="48"/>
  <c r="S51" i="48"/>
  <c r="G68" i="48"/>
  <c r="I69" i="48" s="1"/>
  <c r="R51" i="48"/>
  <c r="H51" i="48" s="1"/>
  <c r="R68" i="48"/>
  <c r="H68" i="48" s="1"/>
  <c r="G82" i="48"/>
  <c r="I83" i="48" s="1"/>
  <c r="S91" i="48"/>
  <c r="G58" i="48"/>
  <c r="G51" i="48"/>
  <c r="S66" i="49"/>
  <c r="S65" i="49"/>
  <c r="S82" i="49"/>
  <c r="G90" i="49"/>
  <c r="R78" i="49"/>
  <c r="H78" i="49" s="1"/>
  <c r="G86" i="49"/>
  <c r="L34" i="49"/>
  <c r="M34" i="49" s="1"/>
  <c r="R43" i="49"/>
  <c r="H43" i="49" s="1"/>
  <c r="L35" i="49"/>
  <c r="M35" i="49" s="1"/>
  <c r="L27" i="49"/>
  <c r="M27" i="49" s="1"/>
  <c r="R44" i="48"/>
  <c r="H44" i="48" s="1"/>
  <c r="L36" i="48"/>
  <c r="M36" i="48" s="1"/>
  <c r="G44" i="48"/>
  <c r="I45" i="48" s="1"/>
  <c r="G59" i="48"/>
  <c r="I60" i="48" s="1"/>
  <c r="G88" i="48"/>
  <c r="S48" i="48"/>
  <c r="S28" i="48"/>
  <c r="G40" i="48"/>
  <c r="I41" i="48" s="1"/>
  <c r="R90" i="49"/>
  <c r="H90" i="49" s="1"/>
  <c r="R88" i="48"/>
  <c r="H88" i="48" s="1"/>
  <c r="G47" i="49"/>
  <c r="G78" i="49"/>
  <c r="S32" i="48"/>
  <c r="S60" i="48"/>
  <c r="G82" i="49"/>
  <c r="G43" i="49"/>
  <c r="I44" i="49" s="1"/>
  <c r="G39" i="49"/>
  <c r="Q26" i="49"/>
  <c r="R45" i="49"/>
  <c r="H45" i="49" s="1"/>
  <c r="G53" i="49"/>
  <c r="I54" i="49" s="1"/>
  <c r="G50" i="49"/>
  <c r="G75" i="49"/>
  <c r="R72" i="49"/>
  <c r="H72" i="49" s="1"/>
  <c r="R83" i="49"/>
  <c r="H83" i="49" s="1"/>
  <c r="G54" i="49"/>
  <c r="I55" i="49" s="1"/>
  <c r="G79" i="49"/>
  <c r="G52" i="49"/>
  <c r="I53" i="49" s="1"/>
  <c r="S84" i="49"/>
  <c r="S67" i="49"/>
  <c r="S46" i="49"/>
  <c r="G68" i="49"/>
  <c r="I69" i="49" s="1"/>
  <c r="G84" i="49"/>
  <c r="G69" i="49"/>
  <c r="I68" i="49" s="1"/>
  <c r="G85" i="49"/>
  <c r="S88" i="49"/>
  <c r="S83" i="49"/>
  <c r="R44" i="49"/>
  <c r="H44" i="49" s="1"/>
  <c r="G37" i="48"/>
  <c r="R52" i="48"/>
  <c r="H52" i="48" s="1"/>
  <c r="R53" i="48"/>
  <c r="H53" i="48" s="1"/>
  <c r="R78" i="48"/>
  <c r="H78" i="48" s="1"/>
  <c r="R69" i="48"/>
  <c r="H69" i="48" s="1"/>
  <c r="R80" i="48"/>
  <c r="H80" i="48" s="1"/>
  <c r="R45" i="48"/>
  <c r="H45" i="48" s="1"/>
  <c r="S45" i="48"/>
  <c r="R79" i="48"/>
  <c r="H79" i="48" s="1"/>
  <c r="G42" i="48"/>
  <c r="G47" i="48"/>
  <c r="I48" i="48" s="1"/>
  <c r="G52" i="48"/>
  <c r="I53" i="48" s="1"/>
  <c r="G67" i="48"/>
  <c r="I68" i="48" s="1"/>
  <c r="G53" i="48"/>
  <c r="I54" i="48" s="1"/>
  <c r="G75" i="48"/>
  <c r="I76" i="48" s="1"/>
  <c r="G91" i="48"/>
  <c r="I92" i="48" s="1"/>
  <c r="G69" i="48"/>
  <c r="G85" i="48"/>
  <c r="R70" i="48"/>
  <c r="H70" i="48" s="1"/>
  <c r="R57" i="48"/>
  <c r="H57" i="48" s="1"/>
  <c r="G48" i="48"/>
  <c r="I49" i="48" s="1"/>
  <c r="G56" i="48"/>
  <c r="I57" i="48" s="1"/>
  <c r="G89" i="48"/>
  <c r="S78" i="49"/>
  <c r="S79" i="49"/>
  <c r="S80" i="49"/>
  <c r="S74" i="49"/>
  <c r="S75" i="49"/>
  <c r="R61" i="49"/>
  <c r="H61" i="49" s="1"/>
  <c r="R62" i="49"/>
  <c r="H62" i="49" s="1"/>
  <c r="R63" i="49"/>
  <c r="H63" i="49" s="1"/>
  <c r="R54" i="49"/>
  <c r="H54" i="49" s="1"/>
  <c r="R55" i="49"/>
  <c r="H55" i="49" s="1"/>
  <c r="R53" i="49"/>
  <c r="H53" i="49" s="1"/>
  <c r="S57" i="49"/>
  <c r="S58" i="49"/>
  <c r="L14" i="49"/>
  <c r="M14" i="49" s="1"/>
  <c r="S33" i="49"/>
  <c r="S32" i="49"/>
  <c r="M6" i="49"/>
  <c r="N6" i="49" s="1"/>
  <c r="G6" i="49"/>
  <c r="I5" i="49" s="1"/>
  <c r="G41" i="49"/>
  <c r="L18" i="49"/>
  <c r="M18" i="49" s="1"/>
  <c r="R91" i="49"/>
  <c r="H91" i="49" s="1"/>
  <c r="R92" i="49"/>
  <c r="H92" i="49" s="1"/>
  <c r="R75" i="49"/>
  <c r="H75" i="49" s="1"/>
  <c r="R76" i="49"/>
  <c r="H76" i="49" s="1"/>
  <c r="R67" i="49"/>
  <c r="H67" i="49" s="1"/>
  <c r="R69" i="49"/>
  <c r="H69" i="49" s="1"/>
  <c r="S62" i="49"/>
  <c r="S61" i="49"/>
  <c r="S34" i="49"/>
  <c r="L24" i="49"/>
  <c r="M24" i="49" s="1"/>
  <c r="L16" i="49"/>
  <c r="M16" i="49" s="1"/>
  <c r="L9" i="49"/>
  <c r="R40" i="49"/>
  <c r="H40" i="49" s="1"/>
  <c r="R41" i="49"/>
  <c r="H41" i="49" s="1"/>
  <c r="R42" i="49"/>
  <c r="H42" i="49" s="1"/>
  <c r="P8" i="49"/>
  <c r="R68" i="49"/>
  <c r="H68" i="49" s="1"/>
  <c r="S52" i="49"/>
  <c r="S53" i="49"/>
  <c r="L15" i="49"/>
  <c r="L7" i="49"/>
  <c r="L22" i="49"/>
  <c r="M22" i="49" s="1"/>
  <c r="L8" i="49"/>
  <c r="S68" i="49"/>
  <c r="S90" i="49"/>
  <c r="S91" i="49"/>
  <c r="S63" i="49"/>
  <c r="S59" i="49"/>
  <c r="S28" i="49"/>
  <c r="S29" i="49"/>
  <c r="L13" i="49"/>
  <c r="M13" i="49" s="1"/>
  <c r="R46" i="49"/>
  <c r="H46" i="49" s="1"/>
  <c r="S41" i="49"/>
  <c r="S40" i="49"/>
  <c r="R77" i="49"/>
  <c r="H77" i="49" s="1"/>
  <c r="S48" i="49"/>
  <c r="S49" i="49"/>
  <c r="L10" i="49"/>
  <c r="M10" i="49" s="1"/>
  <c r="S87" i="49"/>
  <c r="S54" i="49"/>
  <c r="R50" i="49"/>
  <c r="H50" i="49" s="1"/>
  <c r="L23" i="49"/>
  <c r="M23" i="49" s="1"/>
  <c r="G58" i="49"/>
  <c r="I59" i="49" s="1"/>
  <c r="G83" i="49"/>
  <c r="G72" i="49"/>
  <c r="I73" i="49" s="1"/>
  <c r="G88" i="49"/>
  <c r="G73" i="49"/>
  <c r="I74" i="49" s="1"/>
  <c r="G89" i="49"/>
  <c r="R87" i="49"/>
  <c r="H87" i="49" s="1"/>
  <c r="R88" i="49"/>
  <c r="H88" i="49" s="1"/>
  <c r="R79" i="49"/>
  <c r="H79" i="49" s="1"/>
  <c r="R80" i="49"/>
  <c r="H80" i="49" s="1"/>
  <c r="R71" i="49"/>
  <c r="H71" i="49" s="1"/>
  <c r="R85" i="49"/>
  <c r="H85" i="49" s="1"/>
  <c r="S92" i="49"/>
  <c r="R81" i="49"/>
  <c r="H81" i="49" s="1"/>
  <c r="R89" i="49"/>
  <c r="H89" i="49" s="1"/>
  <c r="R84" i="49"/>
  <c r="H84" i="49" s="1"/>
  <c r="S76" i="49"/>
  <c r="R51" i="49"/>
  <c r="H51" i="49" s="1"/>
  <c r="R49" i="49"/>
  <c r="H49" i="49" s="1"/>
  <c r="L20" i="49"/>
  <c r="M20" i="49" s="1"/>
  <c r="M21" i="49" s="1"/>
  <c r="Q7" i="49"/>
  <c r="S38" i="49"/>
  <c r="R57" i="49"/>
  <c r="H57" i="49" s="1"/>
  <c r="R58" i="49"/>
  <c r="H58" i="49" s="1"/>
  <c r="G49" i="49"/>
  <c r="I50" i="49" s="1"/>
  <c r="G44" i="49"/>
  <c r="I43" i="49" s="1"/>
  <c r="S70" i="49"/>
  <c r="S71" i="49"/>
  <c r="L19" i="49"/>
  <c r="M19" i="49" s="1"/>
  <c r="G37" i="49"/>
  <c r="G48" i="49"/>
  <c r="I49" i="49" s="1"/>
  <c r="G46" i="49"/>
  <c r="G62" i="49"/>
  <c r="I63" i="49" s="1"/>
  <c r="G71" i="49"/>
  <c r="G87" i="49"/>
  <c r="G76" i="49"/>
  <c r="G92" i="49"/>
  <c r="G77" i="49"/>
  <c r="R38" i="49"/>
  <c r="H38" i="49" s="1"/>
  <c r="S45" i="49"/>
  <c r="R47" i="49"/>
  <c r="H47" i="49" s="1"/>
  <c r="G91" i="49"/>
  <c r="I92" i="49" s="1"/>
  <c r="G80" i="49"/>
  <c r="I81" i="49" s="1"/>
  <c r="G65" i="49"/>
  <c r="I66" i="49" s="1"/>
  <c r="G81" i="49"/>
  <c r="S37" i="49"/>
  <c r="R38" i="48"/>
  <c r="H38" i="48" s="1"/>
  <c r="S56" i="48"/>
  <c r="S55" i="48"/>
  <c r="S40" i="48"/>
  <c r="S41" i="48"/>
  <c r="L16" i="48"/>
  <c r="R59" i="48"/>
  <c r="H59" i="48" s="1"/>
  <c r="R60" i="48"/>
  <c r="H60" i="48" s="1"/>
  <c r="S53" i="48"/>
  <c r="G46" i="48"/>
  <c r="I47" i="48" s="1"/>
  <c r="G63" i="48"/>
  <c r="G73" i="48"/>
  <c r="I74" i="48" s="1"/>
  <c r="R46" i="48"/>
  <c r="H46" i="48" s="1"/>
  <c r="S84" i="48"/>
  <c r="S85" i="48"/>
  <c r="S86" i="48"/>
  <c r="G45" i="48"/>
  <c r="I46" i="48" s="1"/>
  <c r="S89" i="48"/>
  <c r="S88" i="48"/>
  <c r="S76" i="48"/>
  <c r="S77" i="48"/>
  <c r="R61" i="48"/>
  <c r="H61" i="48" s="1"/>
  <c r="L8" i="48"/>
  <c r="P8" i="48"/>
  <c r="L19" i="48"/>
  <c r="M19" i="48" s="1"/>
  <c r="G57" i="48"/>
  <c r="R84" i="48"/>
  <c r="H84" i="48" s="1"/>
  <c r="R86" i="48"/>
  <c r="H86" i="48" s="1"/>
  <c r="R74" i="48"/>
  <c r="H74" i="48" s="1"/>
  <c r="R71" i="48"/>
  <c r="H71" i="48" s="1"/>
  <c r="R41" i="48"/>
  <c r="H41" i="48" s="1"/>
  <c r="R42" i="48"/>
  <c r="H42" i="48" s="1"/>
  <c r="R82" i="48"/>
  <c r="H82" i="48" s="1"/>
  <c r="R47" i="48"/>
  <c r="H47" i="48" s="1"/>
  <c r="Q20" i="48"/>
  <c r="L7" i="48"/>
  <c r="L23" i="48"/>
  <c r="M23" i="48" s="1"/>
  <c r="G39" i="48"/>
  <c r="G60" i="48"/>
  <c r="I61" i="48" s="1"/>
  <c r="G61" i="48"/>
  <c r="I62" i="48" s="1"/>
  <c r="G83" i="48"/>
  <c r="I84" i="48" s="1"/>
  <c r="G77" i="48"/>
  <c r="S25" i="48"/>
  <c r="S52" i="48"/>
  <c r="S33" i="48"/>
  <c r="S82" i="48"/>
  <c r="S83" i="48"/>
  <c r="S42" i="48"/>
  <c r="S36" i="48"/>
  <c r="S37" i="48"/>
  <c r="S38" i="48"/>
  <c r="S57" i="48"/>
  <c r="S34" i="48"/>
  <c r="S78" i="48"/>
  <c r="L24" i="48"/>
  <c r="M24" i="48" s="1"/>
  <c r="G79" i="48"/>
  <c r="I80" i="48" s="1"/>
  <c r="L9" i="48"/>
  <c r="L12" i="48"/>
  <c r="M12" i="48" s="1"/>
  <c r="S90" i="48"/>
  <c r="R72" i="48"/>
  <c r="H72" i="48" s="1"/>
  <c r="S74" i="48"/>
  <c r="S75" i="48"/>
  <c r="S68" i="48"/>
  <c r="S69" i="48"/>
  <c r="R85" i="48"/>
  <c r="H85" i="48" s="1"/>
  <c r="S80" i="48"/>
  <c r="S81" i="48"/>
  <c r="S70" i="48"/>
  <c r="R63" i="48"/>
  <c r="H63" i="48" s="1"/>
  <c r="R81" i="48"/>
  <c r="H81" i="48" s="1"/>
  <c r="R64" i="48"/>
  <c r="H64" i="48" s="1"/>
  <c r="R65" i="48"/>
  <c r="H65" i="48" s="1"/>
  <c r="R66" i="48"/>
  <c r="H66" i="48" s="1"/>
  <c r="R76" i="48"/>
  <c r="H76" i="48" s="1"/>
  <c r="R83" i="48"/>
  <c r="H83" i="48" s="1"/>
  <c r="S62" i="48"/>
  <c r="S63" i="48"/>
  <c r="S71" i="48"/>
  <c r="R77" i="48"/>
  <c r="H77" i="48" s="1"/>
  <c r="R56" i="48"/>
  <c r="H56" i="48" s="1"/>
  <c r="L18" i="48"/>
  <c r="M18" i="48" s="1"/>
  <c r="S46" i="48"/>
  <c r="S30" i="48"/>
  <c r="L20" i="48"/>
  <c r="M20" i="48" s="1"/>
  <c r="M21" i="48" s="1"/>
  <c r="L10" i="48"/>
  <c r="M10" i="48" s="1"/>
  <c r="M11" i="48" s="1"/>
  <c r="G41" i="48"/>
  <c r="G38" i="48"/>
  <c r="G43" i="48"/>
  <c r="G64" i="48"/>
  <c r="I65" i="48" s="1"/>
  <c r="G49" i="48"/>
  <c r="I50" i="48" s="1"/>
  <c r="G71" i="48"/>
  <c r="G87" i="48"/>
  <c r="I88" i="48" s="1"/>
  <c r="G65" i="48"/>
  <c r="I66" i="48" s="1"/>
  <c r="G81" i="48"/>
  <c r="R43" i="48"/>
  <c r="H43" i="48" s="1"/>
  <c r="S26" i="48"/>
  <c r="L13" i="48"/>
  <c r="L6" i="48"/>
  <c r="R39" i="48"/>
  <c r="H39" i="48" s="1"/>
  <c r="L15" i="48"/>
  <c r="M15" i="48" s="1"/>
  <c r="S29" i="48"/>
  <c r="I78" i="49" l="1"/>
  <c r="I90" i="49"/>
  <c r="I85" i="49"/>
  <c r="I82" i="49"/>
  <c r="I77" i="49"/>
  <c r="I47" i="49"/>
  <c r="I38" i="49"/>
  <c r="I89" i="49"/>
  <c r="I84" i="49"/>
  <c r="I42" i="49"/>
  <c r="I76" i="49"/>
  <c r="I83" i="49"/>
  <c r="I64" i="49"/>
  <c r="I75" i="49"/>
  <c r="I88" i="49"/>
  <c r="I51" i="49"/>
  <c r="I87" i="49"/>
  <c r="I57" i="49"/>
  <c r="I72" i="49"/>
  <c r="I45" i="49"/>
  <c r="I71" i="49"/>
  <c r="I79" i="49"/>
  <c r="I91" i="49"/>
  <c r="I61" i="49"/>
  <c r="I86" i="49"/>
  <c r="I80" i="49"/>
  <c r="I48" i="49"/>
  <c r="I67" i="49"/>
  <c r="I70" i="49"/>
  <c r="I40" i="49"/>
  <c r="I52" i="49"/>
  <c r="I46" i="49"/>
  <c r="I90" i="48"/>
  <c r="I51" i="48"/>
  <c r="I72" i="48"/>
  <c r="I64" i="48"/>
  <c r="I71" i="48"/>
  <c r="I78" i="48"/>
  <c r="I58" i="48"/>
  <c r="I81" i="48"/>
  <c r="I39" i="48"/>
  <c r="I86" i="48"/>
  <c r="I43" i="48"/>
  <c r="I52" i="48"/>
  <c r="I63" i="48"/>
  <c r="I44" i="48"/>
  <c r="I82" i="48"/>
  <c r="I42" i="48"/>
  <c r="I40" i="48"/>
  <c r="I70" i="48"/>
  <c r="I38" i="48"/>
  <c r="I89" i="48"/>
  <c r="I59" i="48"/>
  <c r="I56" i="48"/>
  <c r="M13" i="48"/>
  <c r="S27" i="49"/>
  <c r="S26" i="49" s="1"/>
  <c r="S25" i="49" s="1"/>
  <c r="S24" i="49" s="1"/>
  <c r="S23" i="49" s="1"/>
  <c r="S22" i="49" s="1"/>
  <c r="S21" i="49" s="1"/>
  <c r="S20" i="49" s="1"/>
  <c r="S19" i="49" s="1"/>
  <c r="S18" i="49" s="1"/>
  <c r="S17" i="49" s="1"/>
  <c r="S16" i="49" s="1"/>
  <c r="S15" i="49" s="1"/>
  <c r="S14" i="49" s="1"/>
  <c r="S13" i="49" s="1"/>
  <c r="S12" i="49" s="1"/>
  <c r="S11" i="49" s="1"/>
  <c r="S10" i="49" s="1"/>
  <c r="S9" i="49" s="1"/>
  <c r="S8" i="49" s="1"/>
  <c r="S7" i="49" s="1"/>
  <c r="S6" i="49" s="1"/>
  <c r="S5" i="49" s="1"/>
  <c r="M16" i="48"/>
  <c r="M17" i="48" s="1"/>
  <c r="G7" i="49"/>
  <c r="M7" i="49"/>
  <c r="N7" i="49" s="1"/>
  <c r="O6" i="49"/>
  <c r="P9" i="49"/>
  <c r="P10" i="49" s="1"/>
  <c r="P11" i="49" s="1"/>
  <c r="P12" i="49" s="1"/>
  <c r="P13" i="49" s="1"/>
  <c r="P14" i="49" s="1"/>
  <c r="P15" i="49" s="1"/>
  <c r="P16" i="49" s="1"/>
  <c r="P17" i="49" s="1"/>
  <c r="P18" i="49" s="1"/>
  <c r="G8" i="49"/>
  <c r="M8" i="49"/>
  <c r="M15" i="49"/>
  <c r="M9" i="49"/>
  <c r="G9" i="49"/>
  <c r="M6" i="48"/>
  <c r="N6" i="48" s="1"/>
  <c r="G6" i="48"/>
  <c r="M7" i="48"/>
  <c r="G7" i="48"/>
  <c r="Q21" i="48"/>
  <c r="Q22" i="48" s="1"/>
  <c r="Q23" i="48" s="1"/>
  <c r="S24" i="48" s="1"/>
  <c r="S23" i="48" s="1"/>
  <c r="M8" i="48"/>
  <c r="G8" i="48"/>
  <c r="M9" i="48"/>
  <c r="G9" i="48"/>
  <c r="P9" i="48"/>
  <c r="P10" i="48" s="1"/>
  <c r="P11" i="48" s="1"/>
  <c r="P12" i="48" s="1"/>
  <c r="P13" i="48" s="1"/>
  <c r="P14" i="48" s="1"/>
  <c r="P15" i="48" s="1"/>
  <c r="P16" i="48" s="1"/>
  <c r="P17" i="48" s="1"/>
  <c r="P18" i="48" s="1"/>
  <c r="P19" i="48" s="1"/>
  <c r="P20" i="48" s="1"/>
  <c r="P21" i="48" s="1"/>
  <c r="P22" i="48" s="1"/>
  <c r="P23" i="48" s="1"/>
  <c r="P24" i="48" s="1"/>
  <c r="P25" i="48" s="1"/>
  <c r="P26" i="48" s="1"/>
  <c r="P27" i="48" s="1"/>
  <c r="I7" i="49" l="1"/>
  <c r="I6" i="49"/>
  <c r="I8" i="49"/>
  <c r="I6" i="48"/>
  <c r="I8" i="48"/>
  <c r="I5" i="48"/>
  <c r="I7" i="48"/>
  <c r="P28" i="48"/>
  <c r="S22" i="48"/>
  <c r="S21" i="48" s="1"/>
  <c r="S20" i="48" s="1"/>
  <c r="S19" i="48" s="1"/>
  <c r="S18" i="48" s="1"/>
  <c r="S17" i="48" s="1"/>
  <c r="S16" i="48" s="1"/>
  <c r="S15" i="48" s="1"/>
  <c r="S14" i="48" s="1"/>
  <c r="S13" i="48" s="1"/>
  <c r="S12" i="48" s="1"/>
  <c r="S11" i="48" s="1"/>
  <c r="S10" i="48" s="1"/>
  <c r="S9" i="48" s="1"/>
  <c r="S8" i="48" s="1"/>
  <c r="S7" i="48" s="1"/>
  <c r="S6" i="48" s="1"/>
  <c r="S5" i="48" s="1"/>
  <c r="N8" i="49"/>
  <c r="O7" i="49"/>
  <c r="P19" i="49"/>
  <c r="P20" i="49" s="1"/>
  <c r="P21" i="49" s="1"/>
  <c r="P22" i="49" s="1"/>
  <c r="P23" i="49" s="1"/>
  <c r="P24" i="49" s="1"/>
  <c r="P25" i="49" s="1"/>
  <c r="P26" i="49" s="1"/>
  <c r="P27" i="49" s="1"/>
  <c r="P28" i="49" s="1"/>
  <c r="P29" i="49" s="1"/>
  <c r="N7" i="48"/>
  <c r="O6" i="48"/>
  <c r="P30" i="49" l="1"/>
  <c r="P29" i="48"/>
  <c r="O8" i="49"/>
  <c r="N9" i="49"/>
  <c r="N8" i="48"/>
  <c r="O7" i="48"/>
  <c r="P31" i="49" l="1"/>
  <c r="P30" i="48"/>
  <c r="N10" i="49"/>
  <c r="O9" i="49"/>
  <c r="N9" i="48"/>
  <c r="O8" i="48"/>
  <c r="P32" i="49" l="1"/>
  <c r="P31" i="48"/>
  <c r="N11" i="49"/>
  <c r="O10" i="49"/>
  <c r="G10" i="49" s="1"/>
  <c r="O9" i="48"/>
  <c r="N10" i="48"/>
  <c r="I9" i="49" l="1"/>
  <c r="P33" i="49"/>
  <c r="P32" i="48"/>
  <c r="N12" i="49"/>
  <c r="N11" i="48"/>
  <c r="O10" i="48"/>
  <c r="G10" i="48" s="1"/>
  <c r="I9" i="48" l="1"/>
  <c r="P34" i="49"/>
  <c r="P33" i="48"/>
  <c r="N13" i="49"/>
  <c r="N12" i="48"/>
  <c r="P35" i="49" l="1"/>
  <c r="P34" i="48"/>
  <c r="N14" i="49"/>
  <c r="N13" i="48"/>
  <c r="P36" i="49" l="1"/>
  <c r="P35" i="48"/>
  <c r="N15" i="49"/>
  <c r="N14" i="48"/>
  <c r="R37" i="49" l="1"/>
  <c r="H37" i="49" s="1"/>
  <c r="P36" i="48"/>
  <c r="N16" i="49"/>
  <c r="N15" i="48"/>
  <c r="R36" i="49" l="1"/>
  <c r="R37" i="48"/>
  <c r="H37" i="48" s="1"/>
  <c r="N17" i="49"/>
  <c r="N16" i="48"/>
  <c r="H36" i="49" l="1"/>
  <c r="R35" i="49"/>
  <c r="R36" i="48"/>
  <c r="N18" i="49"/>
  <c r="N17" i="48"/>
  <c r="H35" i="49" l="1"/>
  <c r="R34" i="49"/>
  <c r="H36" i="48"/>
  <c r="R35" i="48"/>
  <c r="N19" i="49"/>
  <c r="N18" i="48"/>
  <c r="H34" i="49" l="1"/>
  <c r="R33" i="49"/>
  <c r="H35" i="48"/>
  <c r="R34" i="48"/>
  <c r="N20" i="49"/>
  <c r="N19" i="48"/>
  <c r="H33" i="49" l="1"/>
  <c r="R32" i="49"/>
  <c r="H34" i="48"/>
  <c r="R33" i="48"/>
  <c r="N21" i="49"/>
  <c r="N20" i="48"/>
  <c r="H32" i="49" l="1"/>
  <c r="R31" i="49"/>
  <c r="H33" i="48"/>
  <c r="R32" i="48"/>
  <c r="N22" i="49"/>
  <c r="R9" i="48"/>
  <c r="N21" i="48"/>
  <c r="H31" i="49" l="1"/>
  <c r="R30" i="49"/>
  <c r="H32" i="48"/>
  <c r="R31" i="48"/>
  <c r="N23" i="49"/>
  <c r="H9" i="48"/>
  <c r="R8" i="48"/>
  <c r="N22" i="48"/>
  <c r="H30" i="49" l="1"/>
  <c r="R29" i="49"/>
  <c r="H31" i="48"/>
  <c r="R30" i="48"/>
  <c r="N24" i="49"/>
  <c r="N23" i="48"/>
  <c r="H8" i="48"/>
  <c r="R7" i="48"/>
  <c r="H29" i="49" l="1"/>
  <c r="R28" i="49"/>
  <c r="H30" i="48"/>
  <c r="R29" i="48"/>
  <c r="N25" i="49"/>
  <c r="N24" i="48"/>
  <c r="H7" i="48"/>
  <c r="R6" i="48"/>
  <c r="H28" i="49" l="1"/>
  <c r="R27" i="49"/>
  <c r="H29" i="48"/>
  <c r="R28" i="48"/>
  <c r="N26" i="49"/>
  <c r="N25" i="48"/>
  <c r="H6" i="48"/>
  <c r="R5" i="48"/>
  <c r="H5" i="48" s="1"/>
  <c r="H27" i="49" l="1"/>
  <c r="R26" i="49"/>
  <c r="H28" i="48"/>
  <c r="R27" i="48"/>
  <c r="N27" i="49"/>
  <c r="N26" i="48"/>
  <c r="H26" i="49" l="1"/>
  <c r="R25" i="49"/>
  <c r="H27" i="48"/>
  <c r="R26" i="48"/>
  <c r="N28" i="49"/>
  <c r="N27" i="48"/>
  <c r="H25" i="49" l="1"/>
  <c r="R24" i="49"/>
  <c r="H26" i="48"/>
  <c r="R25" i="48"/>
  <c r="N29" i="49"/>
  <c r="N28" i="48"/>
  <c r="H24" i="49" l="1"/>
  <c r="R23" i="49"/>
  <c r="H25" i="48"/>
  <c r="R24" i="48"/>
  <c r="N30" i="49"/>
  <c r="N29" i="48"/>
  <c r="H23" i="49" l="1"/>
  <c r="R22" i="49"/>
  <c r="H24" i="48"/>
  <c r="R23" i="48"/>
  <c r="N31" i="49"/>
  <c r="N30" i="48"/>
  <c r="H22" i="49" l="1"/>
  <c r="R21" i="49"/>
  <c r="R22" i="48"/>
  <c r="H23" i="48"/>
  <c r="N32" i="49"/>
  <c r="N31" i="48"/>
  <c r="H21" i="49" l="1"/>
  <c r="R20" i="49"/>
  <c r="H22" i="48"/>
  <c r="R21" i="48"/>
  <c r="N33" i="49"/>
  <c r="N32" i="48"/>
  <c r="R19" i="49" l="1"/>
  <c r="H20" i="49"/>
  <c r="R20" i="48"/>
  <c r="H21" i="48"/>
  <c r="N34" i="49"/>
  <c r="N33" i="48"/>
  <c r="R18" i="49" l="1"/>
  <c r="H19" i="49"/>
  <c r="H20" i="48"/>
  <c r="R19" i="48"/>
  <c r="N35" i="49"/>
  <c r="N34" i="48"/>
  <c r="R17" i="49" l="1"/>
  <c r="H18" i="49"/>
  <c r="H19" i="48"/>
  <c r="R18" i="48"/>
  <c r="N36" i="49"/>
  <c r="N35" i="48"/>
  <c r="R16" i="49" l="1"/>
  <c r="H17" i="49"/>
  <c r="R17" i="48"/>
  <c r="H18" i="48"/>
  <c r="N37" i="49"/>
  <c r="N36" i="48"/>
  <c r="H16" i="49" l="1"/>
  <c r="R15" i="49"/>
  <c r="R16" i="48"/>
  <c r="H17" i="48"/>
  <c r="N38" i="49"/>
  <c r="N37" i="48"/>
  <c r="H15" i="49" l="1"/>
  <c r="R14" i="49"/>
  <c r="H16" i="48"/>
  <c r="R15" i="48"/>
  <c r="N39" i="49"/>
  <c r="N38" i="48"/>
  <c r="R13" i="49" l="1"/>
  <c r="H14" i="49"/>
  <c r="R14" i="48"/>
  <c r="H15" i="48"/>
  <c r="N40" i="49"/>
  <c r="N39" i="48"/>
  <c r="R12" i="49" l="1"/>
  <c r="H13" i="49"/>
  <c r="H14" i="48"/>
  <c r="R13" i="48"/>
  <c r="N41" i="49"/>
  <c r="N40" i="48"/>
  <c r="R11" i="49" l="1"/>
  <c r="H12" i="49"/>
  <c r="H13" i="48"/>
  <c r="R12" i="48"/>
  <c r="N42" i="49"/>
  <c r="N41" i="48"/>
  <c r="H11" i="49" l="1"/>
  <c r="R10" i="49"/>
  <c r="R11" i="48"/>
  <c r="H12" i="48"/>
  <c r="N43" i="49"/>
  <c r="N42" i="48"/>
  <c r="H11" i="48" l="1"/>
  <c r="R10" i="48"/>
  <c r="H10" i="48" s="1"/>
  <c r="R9" i="49"/>
  <c r="H10" i="49"/>
  <c r="N44" i="49"/>
  <c r="N43" i="48"/>
  <c r="H9" i="49" l="1"/>
  <c r="R8" i="49"/>
  <c r="N45" i="49"/>
  <c r="N44" i="48"/>
  <c r="R7" i="49" l="1"/>
  <c r="H8" i="49"/>
  <c r="N46" i="49"/>
  <c r="N45" i="48"/>
  <c r="R6" i="49" l="1"/>
  <c r="H7" i="49"/>
  <c r="N47" i="49"/>
  <c r="N46" i="48"/>
  <c r="R5" i="49" l="1"/>
  <c r="H5" i="49" s="1"/>
  <c r="H6" i="49"/>
  <c r="N48" i="49"/>
  <c r="N47" i="48"/>
  <c r="N49" i="49" l="1"/>
  <c r="N48" i="48"/>
  <c r="N50" i="49" l="1"/>
  <c r="N49" i="48"/>
  <c r="N51" i="49" l="1"/>
  <c r="N50" i="48"/>
  <c r="N52" i="49" l="1"/>
  <c r="N51" i="48"/>
  <c r="N53" i="49" l="1"/>
  <c r="N52" i="48"/>
  <c r="N54" i="49" l="1"/>
  <c r="N53" i="48"/>
  <c r="N55" i="49" l="1"/>
  <c r="N54" i="48"/>
  <c r="N56" i="49" l="1"/>
  <c r="N55" i="48"/>
  <c r="N57" i="49" l="1"/>
  <c r="N56" i="48"/>
  <c r="N58" i="49" l="1"/>
  <c r="N57" i="48"/>
  <c r="N59" i="49" l="1"/>
  <c r="N58" i="48"/>
  <c r="N60" i="49" l="1"/>
  <c r="N59" i="48"/>
  <c r="N61" i="49" l="1"/>
  <c r="N60" i="48"/>
  <c r="N62" i="49" l="1"/>
  <c r="N61" i="48"/>
  <c r="N63" i="49" l="1"/>
  <c r="N62" i="48"/>
  <c r="N64" i="49" l="1"/>
  <c r="N63" i="48"/>
  <c r="N65" i="49" l="1"/>
  <c r="N64" i="48"/>
  <c r="N66" i="49" l="1"/>
  <c r="N65" i="48"/>
  <c r="N67" i="49" l="1"/>
  <c r="N66" i="48"/>
  <c r="N68" i="49" l="1"/>
  <c r="N67" i="48"/>
  <c r="N69" i="49" l="1"/>
  <c r="N68" i="48"/>
  <c r="N70" i="49" l="1"/>
  <c r="N69" i="48"/>
  <c r="N71" i="49" l="1"/>
  <c r="N70" i="48"/>
  <c r="N72" i="49" l="1"/>
  <c r="N71" i="48"/>
  <c r="N73" i="49" l="1"/>
  <c r="N72" i="48"/>
  <c r="N74" i="49" l="1"/>
  <c r="N73" i="48"/>
  <c r="N75" i="49" l="1"/>
  <c r="N74" i="48"/>
  <c r="N76" i="49" l="1"/>
  <c r="N75" i="48"/>
  <c r="N77" i="49" l="1"/>
  <c r="N76" i="48"/>
  <c r="N78" i="49" l="1"/>
  <c r="N77" i="48"/>
  <c r="N79" i="49" l="1"/>
  <c r="N78" i="48"/>
  <c r="N80" i="49" l="1"/>
  <c r="N79" i="48"/>
  <c r="N81" i="49" l="1"/>
  <c r="N80" i="48"/>
  <c r="N82" i="49" l="1"/>
  <c r="N81" i="48"/>
  <c r="N83" i="49" l="1"/>
  <c r="N82" i="48"/>
  <c r="N84" i="49" l="1"/>
  <c r="N83" i="48"/>
  <c r="N85" i="49" l="1"/>
  <c r="N84" i="48"/>
  <c r="N86" i="49" l="1"/>
  <c r="N85" i="48"/>
  <c r="N87" i="49" l="1"/>
  <c r="N86" i="48"/>
  <c r="N88" i="49" l="1"/>
  <c r="N87" i="48"/>
  <c r="N89" i="49" l="1"/>
  <c r="N88" i="48"/>
  <c r="N90" i="49" l="1"/>
  <c r="N89" i="48"/>
  <c r="N91" i="49" l="1"/>
  <c r="N90" i="48"/>
  <c r="N92" i="49" l="1"/>
  <c r="O87" i="49"/>
  <c r="O85" i="49"/>
  <c r="O89" i="49"/>
  <c r="O83" i="49"/>
  <c r="N91" i="48"/>
  <c r="O92" i="49" l="1"/>
  <c r="O12" i="49"/>
  <c r="G12" i="49" s="1"/>
  <c r="O11" i="49"/>
  <c r="G11" i="49" s="1"/>
  <c r="O13" i="49"/>
  <c r="G13" i="49" s="1"/>
  <c r="O14" i="49"/>
  <c r="G14" i="49" s="1"/>
  <c r="O15" i="49"/>
  <c r="G15" i="49" s="1"/>
  <c r="O17" i="49"/>
  <c r="G17" i="49" s="1"/>
  <c r="O16" i="49"/>
  <c r="G16" i="49" s="1"/>
  <c r="O18" i="49"/>
  <c r="G18" i="49" s="1"/>
  <c r="O20" i="49"/>
  <c r="G20" i="49" s="1"/>
  <c r="O21" i="49"/>
  <c r="G21" i="49" s="1"/>
  <c r="O19" i="49"/>
  <c r="G19" i="49" s="1"/>
  <c r="O22" i="49"/>
  <c r="G22" i="49" s="1"/>
  <c r="O23" i="49"/>
  <c r="G23" i="49" s="1"/>
  <c r="O24" i="49"/>
  <c r="G24" i="49" s="1"/>
  <c r="O25" i="49"/>
  <c r="G25" i="49" s="1"/>
  <c r="I26" i="49" s="1"/>
  <c r="O26" i="49"/>
  <c r="G26" i="49" s="1"/>
  <c r="O27" i="49"/>
  <c r="G27" i="49" s="1"/>
  <c r="O28" i="49"/>
  <c r="G28" i="49" s="1"/>
  <c r="I29" i="49" s="1"/>
  <c r="O29" i="49"/>
  <c r="G29" i="49" s="1"/>
  <c r="O30" i="49"/>
  <c r="G30" i="49" s="1"/>
  <c r="O32" i="49"/>
  <c r="G32" i="49" s="1"/>
  <c r="O31" i="49"/>
  <c r="G31" i="49" s="1"/>
  <c r="O33" i="49"/>
  <c r="G33" i="49" s="1"/>
  <c r="I34" i="49" s="1"/>
  <c r="O34" i="49"/>
  <c r="G34" i="49" s="1"/>
  <c r="O35" i="49"/>
  <c r="G35" i="49" s="1"/>
  <c r="I36" i="49" s="1"/>
  <c r="O36" i="49"/>
  <c r="G36" i="49" s="1"/>
  <c r="I37" i="49" s="1"/>
  <c r="O37" i="49"/>
  <c r="O38" i="49"/>
  <c r="O39" i="49"/>
  <c r="O40" i="49"/>
  <c r="O41" i="49"/>
  <c r="O42" i="49"/>
  <c r="O43" i="49"/>
  <c r="O44" i="49"/>
  <c r="O45" i="49"/>
  <c r="O46" i="49"/>
  <c r="O47" i="49"/>
  <c r="O48" i="49"/>
  <c r="O49" i="49"/>
  <c r="O50" i="49"/>
  <c r="O51" i="49"/>
  <c r="O53" i="49"/>
  <c r="O52" i="49"/>
  <c r="O54" i="49"/>
  <c r="O55" i="49"/>
  <c r="O56" i="49"/>
  <c r="O57" i="49"/>
  <c r="O58" i="49"/>
  <c r="O59" i="49"/>
  <c r="O60" i="49"/>
  <c r="O61" i="49"/>
  <c r="O62" i="49"/>
  <c r="O63" i="49"/>
  <c r="O64" i="49"/>
  <c r="O65" i="49"/>
  <c r="O66" i="49"/>
  <c r="O67" i="49"/>
  <c r="O68" i="49"/>
  <c r="O69" i="49"/>
  <c r="O70" i="49"/>
  <c r="O71" i="49"/>
  <c r="O73" i="49"/>
  <c r="O72" i="49"/>
  <c r="O74" i="49"/>
  <c r="O75" i="49"/>
  <c r="O76" i="49"/>
  <c r="O77" i="49"/>
  <c r="O78" i="49"/>
  <c r="O79" i="49"/>
  <c r="O80" i="49"/>
  <c r="O81" i="49"/>
  <c r="O84" i="49"/>
  <c r="O82" i="49"/>
  <c r="O88" i="49"/>
  <c r="O90" i="49"/>
  <c r="O86" i="49"/>
  <c r="O91" i="49"/>
  <c r="N92" i="48"/>
  <c r="O85" i="48" s="1"/>
  <c r="O91" i="48"/>
  <c r="I20" i="49" l="1"/>
  <c r="I19" i="49"/>
  <c r="I32" i="49"/>
  <c r="I18" i="49"/>
  <c r="I33" i="49"/>
  <c r="I17" i="49"/>
  <c r="I25" i="49"/>
  <c r="I24" i="49"/>
  <c r="I16" i="49"/>
  <c r="I31" i="49"/>
  <c r="I23" i="49"/>
  <c r="I15" i="49"/>
  <c r="I30" i="49"/>
  <c r="I14" i="49"/>
  <c r="I22" i="49"/>
  <c r="I12" i="49"/>
  <c r="I10" i="49"/>
  <c r="I28" i="49"/>
  <c r="I21" i="49"/>
  <c r="I13" i="49"/>
  <c r="I11" i="49"/>
  <c r="I35" i="49"/>
  <c r="I27" i="49"/>
  <c r="O83" i="48"/>
  <c r="O87" i="48"/>
  <c r="O92" i="48"/>
  <c r="O12" i="48"/>
  <c r="G12" i="48" s="1"/>
  <c r="O11" i="48"/>
  <c r="G11" i="48" s="1"/>
  <c r="O13" i="48"/>
  <c r="G13" i="48" s="1"/>
  <c r="O14" i="48"/>
  <c r="G14" i="48" s="1"/>
  <c r="I15" i="48" s="1"/>
  <c r="O15" i="48"/>
  <c r="G15" i="48" s="1"/>
  <c r="I16" i="48" s="1"/>
  <c r="O16" i="48"/>
  <c r="G16" i="48" s="1"/>
  <c r="I17" i="48" s="1"/>
  <c r="O19" i="48"/>
  <c r="G19" i="48" s="1"/>
  <c r="O18" i="48"/>
  <c r="G18" i="48" s="1"/>
  <c r="O17" i="48"/>
  <c r="G17" i="48" s="1"/>
  <c r="I18" i="48" s="1"/>
  <c r="O21" i="48"/>
  <c r="G21" i="48" s="1"/>
  <c r="O20" i="48"/>
  <c r="G20" i="48" s="1"/>
  <c r="O22" i="48"/>
  <c r="G22" i="48" s="1"/>
  <c r="I23" i="48" s="1"/>
  <c r="O23" i="48"/>
  <c r="G23" i="48" s="1"/>
  <c r="I24" i="48" s="1"/>
  <c r="O24" i="48"/>
  <c r="G24" i="48" s="1"/>
  <c r="I25" i="48" s="1"/>
  <c r="O25" i="48"/>
  <c r="G25" i="48" s="1"/>
  <c r="O26" i="48"/>
  <c r="G26" i="48" s="1"/>
  <c r="O29" i="48"/>
  <c r="G29" i="48" s="1"/>
  <c r="I30" i="48" s="1"/>
  <c r="O27" i="48"/>
  <c r="G27" i="48" s="1"/>
  <c r="O28" i="48"/>
  <c r="G28" i="48" s="1"/>
  <c r="O33" i="48"/>
  <c r="G33" i="48" s="1"/>
  <c r="I34" i="48" s="1"/>
  <c r="O30" i="48"/>
  <c r="G30" i="48" s="1"/>
  <c r="I31" i="48" s="1"/>
  <c r="O31" i="48"/>
  <c r="G31" i="48" s="1"/>
  <c r="O32" i="48"/>
  <c r="G32" i="48" s="1"/>
  <c r="O35" i="48"/>
  <c r="G35" i="48" s="1"/>
  <c r="I36" i="48" s="1"/>
  <c r="O37" i="48"/>
  <c r="O34" i="48"/>
  <c r="G34" i="48" s="1"/>
  <c r="O36" i="48"/>
  <c r="G36" i="48" s="1"/>
  <c r="I37" i="48" s="1"/>
  <c r="O40" i="48"/>
  <c r="O38" i="48"/>
  <c r="O39" i="48"/>
  <c r="O41" i="48"/>
  <c r="O44" i="48"/>
  <c r="O46" i="48"/>
  <c r="O42" i="48"/>
  <c r="O43" i="48"/>
  <c r="O45" i="48"/>
  <c r="O47" i="48"/>
  <c r="O48" i="48"/>
  <c r="O49" i="48"/>
  <c r="O51" i="48"/>
  <c r="O50" i="48"/>
  <c r="O52" i="48"/>
  <c r="O53" i="48"/>
  <c r="O54" i="48"/>
  <c r="O55" i="48"/>
  <c r="O56" i="48"/>
  <c r="O57" i="48"/>
  <c r="O58" i="48"/>
  <c r="O62" i="48"/>
  <c r="O59" i="48"/>
  <c r="O60" i="48"/>
  <c r="O61" i="48"/>
  <c r="O63" i="48"/>
  <c r="O67" i="48"/>
  <c r="O64" i="48"/>
  <c r="O65" i="48"/>
  <c r="O66" i="48"/>
  <c r="O68" i="48"/>
  <c r="O69" i="48"/>
  <c r="O74" i="48"/>
  <c r="O70" i="48"/>
  <c r="O71" i="48"/>
  <c r="O72" i="48"/>
  <c r="O73" i="48"/>
  <c r="O75" i="48"/>
  <c r="O76" i="48"/>
  <c r="O78" i="48"/>
  <c r="O77" i="48"/>
  <c r="O79" i="48"/>
  <c r="O80" i="48"/>
  <c r="O81" i="48"/>
  <c r="O89" i="48"/>
  <c r="O88" i="48"/>
  <c r="O86" i="48"/>
  <c r="O82" i="48"/>
  <c r="O90" i="48"/>
  <c r="O84" i="48"/>
  <c r="I14" i="48" l="1"/>
  <c r="I35" i="48"/>
  <c r="I28" i="48"/>
  <c r="I22" i="48"/>
  <c r="I12" i="48"/>
  <c r="I10" i="48"/>
  <c r="I13" i="48"/>
  <c r="I11" i="48"/>
  <c r="I29" i="48"/>
  <c r="I27" i="48"/>
  <c r="I19" i="48"/>
  <c r="I33" i="48"/>
  <c r="I26" i="48"/>
  <c r="I20" i="48"/>
  <c r="I21" i="48"/>
  <c r="I32" i="48"/>
  <c r="I104" i="22" l="1"/>
  <c r="I103" i="22"/>
  <c r="I102" i="22"/>
  <c r="I101" i="22"/>
  <c r="I100" i="22"/>
  <c r="I99" i="22"/>
  <c r="I98" i="22"/>
  <c r="I97" i="22"/>
  <c r="I96" i="22"/>
  <c r="I95" i="22"/>
  <c r="C92" i="22"/>
  <c r="C91" i="22"/>
  <c r="Q90" i="22"/>
  <c r="P90" i="22"/>
  <c r="C90" i="22"/>
  <c r="L90" i="22" s="1"/>
  <c r="M90" i="22" s="1"/>
  <c r="C89" i="22"/>
  <c r="P89" i="22" s="1"/>
  <c r="C88" i="22"/>
  <c r="C87" i="22"/>
  <c r="Q86" i="22"/>
  <c r="P86" i="22"/>
  <c r="L86" i="22"/>
  <c r="M86" i="22" s="1"/>
  <c r="C86" i="22"/>
  <c r="C85" i="22"/>
  <c r="P85" i="22" s="1"/>
  <c r="C84" i="22"/>
  <c r="C83" i="22"/>
  <c r="Q82" i="22"/>
  <c r="P82" i="22"/>
  <c r="L82" i="22"/>
  <c r="M82" i="22" s="1"/>
  <c r="C82" i="22"/>
  <c r="C81" i="22"/>
  <c r="P81" i="22" s="1"/>
  <c r="C80" i="22"/>
  <c r="C79" i="22"/>
  <c r="Q78" i="22"/>
  <c r="P78" i="22"/>
  <c r="L78" i="22"/>
  <c r="M78" i="22" s="1"/>
  <c r="C78" i="22"/>
  <c r="C77" i="22"/>
  <c r="P77" i="22" s="1"/>
  <c r="C76" i="22"/>
  <c r="C75" i="22"/>
  <c r="Q74" i="22"/>
  <c r="P74" i="22"/>
  <c r="L74" i="22"/>
  <c r="M74" i="22" s="1"/>
  <c r="C74" i="22"/>
  <c r="C73" i="22"/>
  <c r="P73" i="22" s="1"/>
  <c r="C72" i="22"/>
  <c r="C71" i="22"/>
  <c r="Q70" i="22"/>
  <c r="P70" i="22"/>
  <c r="L70" i="22"/>
  <c r="M70" i="22" s="1"/>
  <c r="C70" i="22"/>
  <c r="C69" i="22"/>
  <c r="P69" i="22" s="1"/>
  <c r="C68" i="22"/>
  <c r="C67" i="22"/>
  <c r="Q66" i="22"/>
  <c r="P66" i="22"/>
  <c r="L66" i="22"/>
  <c r="M66" i="22" s="1"/>
  <c r="C66" i="22"/>
  <c r="C65" i="22"/>
  <c r="P65" i="22" s="1"/>
  <c r="C64" i="22"/>
  <c r="L64" i="22" s="1"/>
  <c r="M64" i="22" s="1"/>
  <c r="C63" i="22"/>
  <c r="Q63" i="22" s="1"/>
  <c r="P62" i="22"/>
  <c r="C62" i="22"/>
  <c r="Q62" i="22" s="1"/>
  <c r="C61" i="22"/>
  <c r="Q61" i="22" s="1"/>
  <c r="C60" i="22"/>
  <c r="Q60" i="22" s="1"/>
  <c r="Q59" i="22"/>
  <c r="C59" i="22"/>
  <c r="C58" i="22"/>
  <c r="Q58" i="22" s="1"/>
  <c r="C57" i="22"/>
  <c r="Q57" i="22" s="1"/>
  <c r="Q56" i="22"/>
  <c r="P56" i="22"/>
  <c r="L56" i="22"/>
  <c r="M56" i="22" s="1"/>
  <c r="C56" i="22"/>
  <c r="C55" i="22"/>
  <c r="Q55" i="22" s="1"/>
  <c r="C54" i="22"/>
  <c r="Q54" i="22" s="1"/>
  <c r="C53" i="22"/>
  <c r="Q53" i="22" s="1"/>
  <c r="Q52" i="22"/>
  <c r="P52" i="22"/>
  <c r="L52" i="22"/>
  <c r="M52" i="22" s="1"/>
  <c r="C52" i="22"/>
  <c r="Q51" i="22"/>
  <c r="C51" i="22"/>
  <c r="C50" i="22"/>
  <c r="Q50" i="22" s="1"/>
  <c r="P49" i="22"/>
  <c r="C49" i="22"/>
  <c r="Q49" i="22" s="1"/>
  <c r="Q48" i="22"/>
  <c r="L48" i="22"/>
  <c r="M48" i="22" s="1"/>
  <c r="C48" i="22"/>
  <c r="P48" i="22" s="1"/>
  <c r="C47" i="22"/>
  <c r="Q47" i="22" s="1"/>
  <c r="C46" i="22"/>
  <c r="Q46" i="22" s="1"/>
  <c r="P45" i="22"/>
  <c r="C45" i="22"/>
  <c r="Q45" i="22" s="1"/>
  <c r="P44" i="22"/>
  <c r="C44" i="22"/>
  <c r="Q44" i="22" s="1"/>
  <c r="C43" i="22"/>
  <c r="Q43" i="22" s="1"/>
  <c r="L42" i="22"/>
  <c r="M42" i="22" s="1"/>
  <c r="C42" i="22"/>
  <c r="Q42" i="22" s="1"/>
  <c r="C41" i="22"/>
  <c r="Q41" i="22" s="1"/>
  <c r="C40" i="22"/>
  <c r="Q40" i="22" s="1"/>
  <c r="Q39" i="22"/>
  <c r="C39" i="22"/>
  <c r="C38" i="22"/>
  <c r="Q38" i="22" s="1"/>
  <c r="P37" i="22"/>
  <c r="C37" i="22"/>
  <c r="Q37" i="22" s="1"/>
  <c r="C36" i="22"/>
  <c r="Q36" i="22" s="1"/>
  <c r="C35" i="22"/>
  <c r="Q35" i="22" s="1"/>
  <c r="C34" i="22"/>
  <c r="Q34" i="22" s="1"/>
  <c r="C33" i="22"/>
  <c r="C32" i="22"/>
  <c r="C31" i="22"/>
  <c r="C30" i="22"/>
  <c r="Q30" i="22" s="1"/>
  <c r="C29" i="22"/>
  <c r="C28" i="22"/>
  <c r="Q28" i="22" s="1"/>
  <c r="C27" i="22"/>
  <c r="Q27" i="22" s="1"/>
  <c r="C26" i="22"/>
  <c r="C25" i="22"/>
  <c r="C24" i="22"/>
  <c r="C23" i="22"/>
  <c r="C22" i="22"/>
  <c r="Q22" i="22" s="1"/>
  <c r="C21" i="22"/>
  <c r="C20" i="22"/>
  <c r="C19" i="22"/>
  <c r="C18" i="22"/>
  <c r="C17" i="22"/>
  <c r="C16" i="22"/>
  <c r="C15" i="22"/>
  <c r="C14" i="22"/>
  <c r="C13" i="22"/>
  <c r="C12" i="22"/>
  <c r="C11" i="22"/>
  <c r="C10" i="22"/>
  <c r="C9" i="22"/>
  <c r="C8" i="22"/>
  <c r="C7" i="22"/>
  <c r="C6" i="22"/>
  <c r="AK5" i="22"/>
  <c r="AJ5" i="22"/>
  <c r="AI5" i="22"/>
  <c r="G5" i="22"/>
  <c r="C5" i="22"/>
  <c r="D5" i="22" s="1"/>
  <c r="Q15" i="22" l="1"/>
  <c r="Q23" i="22"/>
  <c r="Q31" i="22"/>
  <c r="Q25" i="22"/>
  <c r="Q33" i="22"/>
  <c r="S33" i="22" s="1"/>
  <c r="Q26" i="22"/>
  <c r="S27" i="22" s="1"/>
  <c r="Q19" i="22"/>
  <c r="Q29" i="22"/>
  <c r="S30" i="22" s="1"/>
  <c r="Q32" i="22"/>
  <c r="L40" i="22"/>
  <c r="M40" i="22" s="1"/>
  <c r="P40" i="22"/>
  <c r="L50" i="22"/>
  <c r="M50" i="22" s="1"/>
  <c r="P53" i="22"/>
  <c r="P60" i="22"/>
  <c r="L60" i="22"/>
  <c r="M60" i="22" s="1"/>
  <c r="L44" i="22"/>
  <c r="M44" i="22" s="1"/>
  <c r="P57" i="22"/>
  <c r="P41" i="22"/>
  <c r="P58" i="22"/>
  <c r="P61" i="22"/>
  <c r="Q65" i="22"/>
  <c r="Q69" i="22"/>
  <c r="Q73" i="22"/>
  <c r="Q77" i="22"/>
  <c r="Q81" i="22"/>
  <c r="Q85" i="22"/>
  <c r="Q89" i="22"/>
  <c r="D6" i="22"/>
  <c r="L6" i="22" s="1"/>
  <c r="E13" i="22"/>
  <c r="L13" i="22" s="1"/>
  <c r="D7" i="22"/>
  <c r="L7" i="22" s="1"/>
  <c r="E14" i="22"/>
  <c r="E16" i="22"/>
  <c r="D8" i="22"/>
  <c r="E15" i="22"/>
  <c r="E11" i="22"/>
  <c r="L11" i="22" s="1"/>
  <c r="M11" i="22" s="1"/>
  <c r="D9" i="22"/>
  <c r="L9" i="22" s="1"/>
  <c r="D10" i="22"/>
  <c r="L10" i="22" s="1"/>
  <c r="M10" i="22" s="1"/>
  <c r="E12" i="22"/>
  <c r="L12" i="22" s="1"/>
  <c r="E10" i="22"/>
  <c r="Q8" i="22"/>
  <c r="Q24" i="22"/>
  <c r="Q9" i="22"/>
  <c r="Q10" i="22" s="1"/>
  <c r="Q11" i="22" s="1"/>
  <c r="Q20" i="22"/>
  <c r="Q21" i="22" s="1"/>
  <c r="Q12" i="22"/>
  <c r="Q16" i="22"/>
  <c r="Q6" i="22"/>
  <c r="Q7" i="22" s="1"/>
  <c r="S40" i="22"/>
  <c r="Q18" i="22"/>
  <c r="E40" i="22"/>
  <c r="E64" i="22"/>
  <c r="G64" i="22" s="1"/>
  <c r="E38" i="22"/>
  <c r="L16" i="22"/>
  <c r="E17" i="22"/>
  <c r="L17" i="22" s="1"/>
  <c r="M17" i="22" s="1"/>
  <c r="E19" i="22"/>
  <c r="L19" i="22" s="1"/>
  <c r="M19" i="22" s="1"/>
  <c r="E36" i="22"/>
  <c r="E54" i="22"/>
  <c r="E57" i="22"/>
  <c r="E52" i="22"/>
  <c r="G52" i="22" s="1"/>
  <c r="E78" i="22"/>
  <c r="G78" i="22" s="1"/>
  <c r="E22" i="22"/>
  <c r="L22" i="22" s="1"/>
  <c r="M22" i="22" s="1"/>
  <c r="E24" i="22"/>
  <c r="L24" i="22" s="1"/>
  <c r="M24" i="22" s="1"/>
  <c r="S24" i="22"/>
  <c r="S49" i="22"/>
  <c r="S41" i="22"/>
  <c r="S59" i="22"/>
  <c r="S57" i="22"/>
  <c r="L8" i="22"/>
  <c r="E21" i="22"/>
  <c r="L21" i="22" s="1"/>
  <c r="E25" i="22"/>
  <c r="L25" i="22" s="1"/>
  <c r="M25" i="22" s="1"/>
  <c r="E26" i="22"/>
  <c r="L26" i="22" s="1"/>
  <c r="M26" i="22" s="1"/>
  <c r="E37" i="22"/>
  <c r="E41" i="22"/>
  <c r="E42" i="22"/>
  <c r="G42" i="22" s="1"/>
  <c r="S43" i="22"/>
  <c r="S46" i="22"/>
  <c r="E53" i="22"/>
  <c r="E61" i="22"/>
  <c r="E66" i="22"/>
  <c r="G66" i="22" s="1"/>
  <c r="E82" i="22"/>
  <c r="G82" i="22" s="1"/>
  <c r="E28" i="22"/>
  <c r="L28" i="22" s="1"/>
  <c r="M28" i="22" s="1"/>
  <c r="E30" i="22"/>
  <c r="L30" i="22" s="1"/>
  <c r="M30" i="22" s="1"/>
  <c r="E32" i="22"/>
  <c r="L32" i="22" s="1"/>
  <c r="M32" i="22" s="1"/>
  <c r="S32" i="22"/>
  <c r="E44" i="22"/>
  <c r="E46" i="22"/>
  <c r="E48" i="22"/>
  <c r="G48" i="22" s="1"/>
  <c r="S48" i="22"/>
  <c r="E70" i="22"/>
  <c r="G70" i="22" s="1"/>
  <c r="E86" i="22"/>
  <c r="G86" i="22" s="1"/>
  <c r="S62" i="22"/>
  <c r="L15" i="22"/>
  <c r="E20" i="22"/>
  <c r="L20" i="22" s="1"/>
  <c r="M20" i="22" s="1"/>
  <c r="E29" i="22"/>
  <c r="E33" i="22"/>
  <c r="L33" i="22" s="1"/>
  <c r="M33" i="22" s="1"/>
  <c r="E34" i="22"/>
  <c r="S35" i="22"/>
  <c r="S38" i="22"/>
  <c r="E45" i="22"/>
  <c r="E49" i="22"/>
  <c r="E50" i="22"/>
  <c r="G50" i="22" s="1"/>
  <c r="I51" i="22" s="1"/>
  <c r="S51" i="22"/>
  <c r="S53" i="22"/>
  <c r="S58" i="22"/>
  <c r="S61" i="22"/>
  <c r="E74" i="22"/>
  <c r="G74" i="22" s="1"/>
  <c r="E90" i="22"/>
  <c r="G90" i="22" s="1"/>
  <c r="P38" i="22"/>
  <c r="S39" i="22"/>
  <c r="P46" i="22"/>
  <c r="R45" i="22" s="1"/>
  <c r="H45" i="22" s="1"/>
  <c r="S47" i="22"/>
  <c r="S55" i="22"/>
  <c r="Q17" i="22"/>
  <c r="S36" i="22"/>
  <c r="S52" i="22"/>
  <c r="S26" i="22"/>
  <c r="S34" i="22"/>
  <c r="S42" i="22"/>
  <c r="P42" i="22"/>
  <c r="R41" i="22" s="1"/>
  <c r="H41" i="22" s="1"/>
  <c r="S50" i="22"/>
  <c r="P50" i="22"/>
  <c r="R49" i="22" s="1"/>
  <c r="H49" i="22" s="1"/>
  <c r="S56" i="22"/>
  <c r="S60" i="22"/>
  <c r="Q13" i="22"/>
  <c r="Q14" i="22" s="1"/>
  <c r="S31" i="22"/>
  <c r="P54" i="22"/>
  <c r="S44" i="22"/>
  <c r="P6" i="22"/>
  <c r="P7" i="22" s="1"/>
  <c r="P8" i="22" s="1"/>
  <c r="P9" i="22" s="1"/>
  <c r="P10" i="22" s="1"/>
  <c r="P11" i="22" s="1"/>
  <c r="P12" i="22" s="1"/>
  <c r="P13" i="22" s="1"/>
  <c r="P14" i="22" s="1"/>
  <c r="P15" i="22" s="1"/>
  <c r="P16" i="22" s="1"/>
  <c r="P17" i="22" s="1"/>
  <c r="P18" i="22" s="1"/>
  <c r="P19" i="22" s="1"/>
  <c r="P20" i="22" s="1"/>
  <c r="P21" i="22" s="1"/>
  <c r="P22" i="22" s="1"/>
  <c r="P23" i="22" s="1"/>
  <c r="P24" i="22" s="1"/>
  <c r="P25" i="22" s="1"/>
  <c r="P26" i="22" s="1"/>
  <c r="P27" i="22" s="1"/>
  <c r="P28" i="22" s="1"/>
  <c r="P29" i="22" s="1"/>
  <c r="P30" i="22" s="1"/>
  <c r="S37" i="22"/>
  <c r="L38" i="22"/>
  <c r="M38" i="22" s="1"/>
  <c r="S45" i="22"/>
  <c r="L46" i="22"/>
  <c r="M46" i="22" s="1"/>
  <c r="L54" i="22"/>
  <c r="M54" i="22" s="1"/>
  <c r="S54" i="22"/>
  <c r="L58" i="22"/>
  <c r="M58" i="22" s="1"/>
  <c r="L62" i="22"/>
  <c r="M62" i="22" s="1"/>
  <c r="E56" i="22"/>
  <c r="G56" i="22" s="1"/>
  <c r="E58" i="22"/>
  <c r="E60" i="22"/>
  <c r="E62" i="22"/>
  <c r="Q67" i="22"/>
  <c r="L67" i="22"/>
  <c r="M67" i="22" s="1"/>
  <c r="P67" i="22"/>
  <c r="Q71" i="22"/>
  <c r="L71" i="22"/>
  <c r="M71" i="22" s="1"/>
  <c r="P71" i="22"/>
  <c r="Q75" i="22"/>
  <c r="L75" i="22"/>
  <c r="M75" i="22" s="1"/>
  <c r="P75" i="22"/>
  <c r="Q79" i="22"/>
  <c r="L79" i="22"/>
  <c r="M79" i="22" s="1"/>
  <c r="P79" i="22"/>
  <c r="Q83" i="22"/>
  <c r="S82" i="22" s="1"/>
  <c r="L83" i="22"/>
  <c r="M83" i="22" s="1"/>
  <c r="P83" i="22"/>
  <c r="Q87" i="22"/>
  <c r="S86" i="22" s="1"/>
  <c r="L87" i="22"/>
  <c r="M87" i="22" s="1"/>
  <c r="P87" i="22"/>
  <c r="Q91" i="22"/>
  <c r="S90" i="22" s="1"/>
  <c r="L91" i="22"/>
  <c r="M91" i="22" s="1"/>
  <c r="P91" i="22"/>
  <c r="E89" i="22"/>
  <c r="E85" i="22"/>
  <c r="E81" i="22"/>
  <c r="E77" i="22"/>
  <c r="E73" i="22"/>
  <c r="E69" i="22"/>
  <c r="E65" i="22"/>
  <c r="E92" i="22"/>
  <c r="E88" i="22"/>
  <c r="E84" i="22"/>
  <c r="E80" i="22"/>
  <c r="E76" i="22"/>
  <c r="E72" i="22"/>
  <c r="E68" i="22"/>
  <c r="E63" i="22"/>
  <c r="E59" i="22"/>
  <c r="E55" i="22"/>
  <c r="E51" i="22"/>
  <c r="E47" i="22"/>
  <c r="E43" i="22"/>
  <c r="E39" i="22"/>
  <c r="E35" i="22"/>
  <c r="L35" i="22" s="1"/>
  <c r="M35" i="22" s="1"/>
  <c r="E31" i="22"/>
  <c r="L31" i="22" s="1"/>
  <c r="M31" i="22" s="1"/>
  <c r="E27" i="22"/>
  <c r="L27" i="22" s="1"/>
  <c r="M27" i="22" s="1"/>
  <c r="E23" i="22"/>
  <c r="L23" i="22" s="1"/>
  <c r="M23" i="22" s="1"/>
  <c r="L14" i="22"/>
  <c r="E18" i="22"/>
  <c r="L18" i="22" s="1"/>
  <c r="M18" i="22" s="1"/>
  <c r="L29" i="22"/>
  <c r="L37" i="22"/>
  <c r="P39" i="22"/>
  <c r="L39" i="22"/>
  <c r="M39" i="22" s="1"/>
  <c r="L41" i="22"/>
  <c r="M41" i="22" s="1"/>
  <c r="P43" i="22"/>
  <c r="L43" i="22"/>
  <c r="M43" i="22" s="1"/>
  <c r="L45" i="22"/>
  <c r="P47" i="22"/>
  <c r="L47" i="22"/>
  <c r="M47" i="22" s="1"/>
  <c r="L49" i="22"/>
  <c r="M49" i="22" s="1"/>
  <c r="P51" i="22"/>
  <c r="L51" i="22"/>
  <c r="M51" i="22" s="1"/>
  <c r="L53" i="22"/>
  <c r="P55" i="22"/>
  <c r="L55" i="22"/>
  <c r="M55" i="22" s="1"/>
  <c r="L57" i="22"/>
  <c r="P59" i="22"/>
  <c r="L59" i="22"/>
  <c r="M59" i="22" s="1"/>
  <c r="L61" i="22"/>
  <c r="P63" i="22"/>
  <c r="L63" i="22"/>
  <c r="M63" i="22" s="1"/>
  <c r="E67" i="22"/>
  <c r="E71" i="22"/>
  <c r="E75" i="22"/>
  <c r="E79" i="22"/>
  <c r="E83" i="22"/>
  <c r="E87" i="22"/>
  <c r="E91" i="22"/>
  <c r="Q64" i="22"/>
  <c r="P64" i="22"/>
  <c r="R65" i="22" s="1"/>
  <c r="Q68" i="22"/>
  <c r="P68" i="22"/>
  <c r="L68" i="22"/>
  <c r="M68" i="22" s="1"/>
  <c r="Q72" i="22"/>
  <c r="P72" i="22"/>
  <c r="R73" i="22" s="1"/>
  <c r="L72" i="22"/>
  <c r="M72" i="22" s="1"/>
  <c r="Q76" i="22"/>
  <c r="P76" i="22"/>
  <c r="R77" i="22" s="1"/>
  <c r="L76" i="22"/>
  <c r="M76" i="22" s="1"/>
  <c r="Q80" i="22"/>
  <c r="P80" i="22"/>
  <c r="R81" i="22" s="1"/>
  <c r="L80" i="22"/>
  <c r="M80" i="22" s="1"/>
  <c r="Q84" i="22"/>
  <c r="P84" i="22"/>
  <c r="L84" i="22"/>
  <c r="M84" i="22" s="1"/>
  <c r="Q88" i="22"/>
  <c r="P88" i="22"/>
  <c r="L88" i="22"/>
  <c r="M88" i="22" s="1"/>
  <c r="Q92" i="22"/>
  <c r="P92" i="22"/>
  <c r="L92" i="22"/>
  <c r="M92" i="22" s="1"/>
  <c r="L65" i="22"/>
  <c r="M65" i="22" s="1"/>
  <c r="L69" i="22"/>
  <c r="M69" i="22" s="1"/>
  <c r="L73" i="22"/>
  <c r="M73" i="22" s="1"/>
  <c r="L77" i="22"/>
  <c r="M77" i="22" s="1"/>
  <c r="L81" i="22"/>
  <c r="M81" i="22" s="1"/>
  <c r="L85" i="22"/>
  <c r="M85" i="22" s="1"/>
  <c r="L89" i="22"/>
  <c r="M89" i="22" s="1"/>
  <c r="G44" i="22" l="1"/>
  <c r="I43" i="22"/>
  <c r="I49" i="22"/>
  <c r="I65" i="22"/>
  <c r="S29" i="22"/>
  <c r="S28" i="22"/>
  <c r="S25" i="22"/>
  <c r="R57" i="22"/>
  <c r="H57" i="22" s="1"/>
  <c r="P31" i="22"/>
  <c r="P32" i="22" s="1"/>
  <c r="P33" i="22" s="1"/>
  <c r="P34" i="22" s="1"/>
  <c r="P35" i="22" s="1"/>
  <c r="L36" i="22"/>
  <c r="M36" i="22" s="1"/>
  <c r="L34" i="22"/>
  <c r="M34" i="22" s="1"/>
  <c r="S74" i="22"/>
  <c r="G40" i="22"/>
  <c r="I41" i="22" s="1"/>
  <c r="S78" i="22"/>
  <c r="R61" i="22"/>
  <c r="H61" i="22" s="1"/>
  <c r="G60" i="22"/>
  <c r="S70" i="22"/>
  <c r="S23" i="22"/>
  <c r="R60" i="22"/>
  <c r="S66" i="22"/>
  <c r="G62" i="22"/>
  <c r="I63" i="22" s="1"/>
  <c r="M12" i="22"/>
  <c r="M13" i="22" s="1"/>
  <c r="M14" i="22" s="1"/>
  <c r="S22" i="22"/>
  <c r="S21" i="22" s="1"/>
  <c r="S20" i="22" s="1"/>
  <c r="S19" i="22" s="1"/>
  <c r="G83" i="22"/>
  <c r="G67" i="22"/>
  <c r="M15" i="22"/>
  <c r="M16" i="22" s="1"/>
  <c r="S18" i="22"/>
  <c r="S17" i="22" s="1"/>
  <c r="S16" i="22" s="1"/>
  <c r="S15" i="22" s="1"/>
  <c r="S14" i="22" s="1"/>
  <c r="S13" i="22" s="1"/>
  <c r="S12" i="22" s="1"/>
  <c r="S11" i="22" s="1"/>
  <c r="S10" i="22" s="1"/>
  <c r="S9" i="22" s="1"/>
  <c r="S8" i="22" s="1"/>
  <c r="S7" i="22" s="1"/>
  <c r="S6" i="22" s="1"/>
  <c r="S5" i="22" s="1"/>
  <c r="R84" i="22"/>
  <c r="H84" i="22" s="1"/>
  <c r="R46" i="22"/>
  <c r="H46" i="22" s="1"/>
  <c r="R39" i="22"/>
  <c r="H39" i="22" s="1"/>
  <c r="G79" i="22"/>
  <c r="G8" i="22"/>
  <c r="M8" i="22"/>
  <c r="R55" i="22"/>
  <c r="H55" i="22" s="1"/>
  <c r="G38" i="22"/>
  <c r="I39" i="22" s="1"/>
  <c r="G46" i="22"/>
  <c r="I47" i="22" s="1"/>
  <c r="G58" i="22"/>
  <c r="I59" i="22" s="1"/>
  <c r="R59" i="22"/>
  <c r="H59" i="22" s="1"/>
  <c r="R50" i="22"/>
  <c r="H50" i="22" s="1"/>
  <c r="R52" i="22"/>
  <c r="H52" i="22" s="1"/>
  <c r="R56" i="22"/>
  <c r="H56" i="22" s="1"/>
  <c r="R74" i="22"/>
  <c r="H74" i="22" s="1"/>
  <c r="R87" i="22"/>
  <c r="H87" i="22" s="1"/>
  <c r="R71" i="22"/>
  <c r="H71" i="22" s="1"/>
  <c r="G87" i="22"/>
  <c r="G71" i="22"/>
  <c r="R78" i="22"/>
  <c r="H78" i="22" s="1"/>
  <c r="R72" i="22"/>
  <c r="H72" i="22" s="1"/>
  <c r="R89" i="22"/>
  <c r="H89" i="22" s="1"/>
  <c r="R83" i="22"/>
  <c r="H83" i="22" s="1"/>
  <c r="R67" i="22"/>
  <c r="H67" i="22" s="1"/>
  <c r="R91" i="22"/>
  <c r="H91" i="22" s="1"/>
  <c r="R92" i="22"/>
  <c r="H92" i="22" s="1"/>
  <c r="R75" i="22"/>
  <c r="H75" i="22" s="1"/>
  <c r="R63" i="22"/>
  <c r="H63" i="22" s="1"/>
  <c r="R54" i="22"/>
  <c r="H54" i="22" s="1"/>
  <c r="R82" i="22"/>
  <c r="H82" i="22" s="1"/>
  <c r="R66" i="22"/>
  <c r="H66" i="22" s="1"/>
  <c r="R53" i="22"/>
  <c r="H53" i="22" s="1"/>
  <c r="R69" i="22"/>
  <c r="H69" i="22" s="1"/>
  <c r="R64" i="22"/>
  <c r="H64" i="22" s="1"/>
  <c r="R88" i="22"/>
  <c r="H88" i="22" s="1"/>
  <c r="R62" i="22"/>
  <c r="H62" i="22" s="1"/>
  <c r="R90" i="22"/>
  <c r="H90" i="22" s="1"/>
  <c r="R68" i="22"/>
  <c r="H68" i="22" s="1"/>
  <c r="R79" i="22"/>
  <c r="H79" i="22" s="1"/>
  <c r="R58" i="22"/>
  <c r="H58" i="22" s="1"/>
  <c r="R42" i="22"/>
  <c r="H42" i="22" s="1"/>
  <c r="G43" i="22"/>
  <c r="G59" i="22"/>
  <c r="G76" i="22"/>
  <c r="I77" i="22" s="1"/>
  <c r="G92" i="22"/>
  <c r="I91" i="22" s="1"/>
  <c r="G77" i="22"/>
  <c r="R86" i="22"/>
  <c r="H86" i="22" s="1"/>
  <c r="R70" i="22"/>
  <c r="H70" i="22" s="1"/>
  <c r="G49" i="22"/>
  <c r="R76" i="22"/>
  <c r="H76" i="22" s="1"/>
  <c r="R85" i="22"/>
  <c r="H85" i="22" s="1"/>
  <c r="R80" i="22"/>
  <c r="H80" i="22" s="1"/>
  <c r="G80" i="22"/>
  <c r="I81" i="22" s="1"/>
  <c r="G65" i="22"/>
  <c r="I66" i="22" s="1"/>
  <c r="G81" i="22"/>
  <c r="I82" i="22" s="1"/>
  <c r="G53" i="22"/>
  <c r="M53" i="22"/>
  <c r="G37" i="22"/>
  <c r="M37" i="22"/>
  <c r="S91" i="22"/>
  <c r="S92" i="22"/>
  <c r="S87" i="22"/>
  <c r="S88" i="22"/>
  <c r="S83" i="22"/>
  <c r="S84" i="22"/>
  <c r="S79" i="22"/>
  <c r="S80" i="22"/>
  <c r="S75" i="22"/>
  <c r="S76" i="22"/>
  <c r="S71" i="22"/>
  <c r="S72" i="22"/>
  <c r="S67" i="22"/>
  <c r="S68" i="22"/>
  <c r="G91" i="22"/>
  <c r="I92" i="22" s="1"/>
  <c r="G75" i="22"/>
  <c r="I76" i="22" s="1"/>
  <c r="M57" i="22"/>
  <c r="G57" i="22"/>
  <c r="I58" i="22" s="1"/>
  <c r="G47" i="22"/>
  <c r="G63" i="22"/>
  <c r="R44" i="22"/>
  <c r="H44" i="22" s="1"/>
  <c r="H73" i="22"/>
  <c r="G41" i="22"/>
  <c r="S64" i="22"/>
  <c r="S63" i="22"/>
  <c r="M21" i="22"/>
  <c r="H77" i="22"/>
  <c r="M6" i="22"/>
  <c r="N6" i="22" s="1"/>
  <c r="G6" i="22"/>
  <c r="S89" i="22"/>
  <c r="S85" i="22"/>
  <c r="S81" i="22"/>
  <c r="S77" i="22"/>
  <c r="S73" i="22"/>
  <c r="S69" i="22"/>
  <c r="S65" i="22"/>
  <c r="M61" i="22"/>
  <c r="G61" i="22"/>
  <c r="I62" i="22" s="1"/>
  <c r="G45" i="22"/>
  <c r="I46" i="22" s="1"/>
  <c r="M45" i="22"/>
  <c r="M29" i="22"/>
  <c r="G51" i="22"/>
  <c r="G68" i="22"/>
  <c r="I69" i="22" s="1"/>
  <c r="G84" i="22"/>
  <c r="I85" i="22" s="1"/>
  <c r="G69" i="22"/>
  <c r="I70" i="22" s="1"/>
  <c r="G85" i="22"/>
  <c r="G54" i="22"/>
  <c r="I55" i="22" s="1"/>
  <c r="R51" i="22"/>
  <c r="H51" i="22" s="1"/>
  <c r="R43" i="22"/>
  <c r="H43" i="22" s="1"/>
  <c r="G9" i="22"/>
  <c r="M9" i="22"/>
  <c r="R48" i="22"/>
  <c r="H48" i="22" s="1"/>
  <c r="R38" i="22"/>
  <c r="H38" i="22" s="1"/>
  <c r="G39" i="22"/>
  <c r="G55" i="22"/>
  <c r="G72" i="22"/>
  <c r="I73" i="22" s="1"/>
  <c r="G88" i="22"/>
  <c r="I89" i="22" s="1"/>
  <c r="G73" i="22"/>
  <c r="G89" i="22"/>
  <c r="R40" i="22"/>
  <c r="H40" i="22" s="1"/>
  <c r="H81" i="22"/>
  <c r="H65" i="22"/>
  <c r="G7" i="22"/>
  <c r="M7" i="22"/>
  <c r="R47" i="22"/>
  <c r="H47" i="22" s="1"/>
  <c r="H60" i="22"/>
  <c r="I52" i="22" l="1"/>
  <c r="I40" i="22"/>
  <c r="I80" i="22"/>
  <c r="I42" i="22"/>
  <c r="I90" i="22"/>
  <c r="I48" i="22"/>
  <c r="I74" i="22"/>
  <c r="I86" i="22"/>
  <c r="I79" i="22"/>
  <c r="I7" i="22"/>
  <c r="I5" i="22"/>
  <c r="I54" i="22"/>
  <c r="I71" i="22"/>
  <c r="I64" i="22"/>
  <c r="I78" i="22"/>
  <c r="I68" i="22"/>
  <c r="I57" i="22"/>
  <c r="I84" i="22"/>
  <c r="I67" i="22"/>
  <c r="I87" i="22"/>
  <c r="I60" i="22"/>
  <c r="I72" i="22"/>
  <c r="I75" i="22"/>
  <c r="I44" i="22"/>
  <c r="I88" i="22"/>
  <c r="I61" i="22"/>
  <c r="I53" i="22"/>
  <c r="I8" i="22"/>
  <c r="I6" i="22"/>
  <c r="I56" i="22"/>
  <c r="I38" i="22"/>
  <c r="I50" i="22"/>
  <c r="I83" i="22"/>
  <c r="I45" i="22"/>
  <c r="P36" i="22"/>
  <c r="N7" i="22"/>
  <c r="O6" i="22"/>
  <c r="R37" i="22" l="1"/>
  <c r="H37" i="22" s="1"/>
  <c r="N8" i="22"/>
  <c r="O7" i="22"/>
  <c r="R36" i="22" l="1"/>
  <c r="N9" i="22"/>
  <c r="O8" i="22"/>
  <c r="H36" i="22" l="1"/>
  <c r="R35" i="22"/>
  <c r="N10" i="22"/>
  <c r="O9" i="22"/>
  <c r="H35" i="22" l="1"/>
  <c r="R34" i="22"/>
  <c r="O10" i="22"/>
  <c r="G10" i="22" s="1"/>
  <c r="N11" i="22"/>
  <c r="I9" i="22" l="1"/>
  <c r="H34" i="22"/>
  <c r="R33" i="22"/>
  <c r="N12" i="22"/>
  <c r="H33" i="22" l="1"/>
  <c r="R32" i="22"/>
  <c r="N13" i="22"/>
  <c r="H32" i="22" l="1"/>
  <c r="R31" i="22"/>
  <c r="N14" i="22"/>
  <c r="H31" i="22" l="1"/>
  <c r="R30" i="22"/>
  <c r="N15" i="22"/>
  <c r="H30" i="22" l="1"/>
  <c r="R29" i="22"/>
  <c r="N16" i="22"/>
  <c r="H29" i="22" l="1"/>
  <c r="R28" i="22"/>
  <c r="N17" i="22"/>
  <c r="H28" i="22" l="1"/>
  <c r="R27" i="22"/>
  <c r="N18" i="22"/>
  <c r="H27" i="22" l="1"/>
  <c r="R26" i="22"/>
  <c r="N19" i="22"/>
  <c r="H26" i="22" l="1"/>
  <c r="R25" i="22"/>
  <c r="N20" i="22"/>
  <c r="H25" i="22" l="1"/>
  <c r="R24" i="22"/>
  <c r="N21" i="22"/>
  <c r="H24" i="22" l="1"/>
  <c r="R23" i="22"/>
  <c r="N22" i="22"/>
  <c r="H23" i="22" l="1"/>
  <c r="R22" i="22"/>
  <c r="N23" i="22"/>
  <c r="R21" i="22" l="1"/>
  <c r="H22" i="22"/>
  <c r="N24" i="22"/>
  <c r="R20" i="22" l="1"/>
  <c r="H21" i="22"/>
  <c r="N25" i="22"/>
  <c r="R19" i="22" l="1"/>
  <c r="H20" i="22"/>
  <c r="N26" i="22"/>
  <c r="H19" i="22" l="1"/>
  <c r="R18" i="22"/>
  <c r="N27" i="22"/>
  <c r="R17" i="22" l="1"/>
  <c r="H18" i="22"/>
  <c r="N28" i="22"/>
  <c r="H17" i="22" l="1"/>
  <c r="R16" i="22"/>
  <c r="N29" i="22"/>
  <c r="R15" i="22" l="1"/>
  <c r="H16" i="22"/>
  <c r="N30" i="22"/>
  <c r="H15" i="22" l="1"/>
  <c r="R14" i="22"/>
  <c r="N31" i="22"/>
  <c r="H14" i="22" l="1"/>
  <c r="R13" i="22"/>
  <c r="N32" i="22"/>
  <c r="R12" i="22" l="1"/>
  <c r="H13" i="22"/>
  <c r="N33" i="22"/>
  <c r="H12" i="22" l="1"/>
  <c r="R11" i="22"/>
  <c r="N34" i="22"/>
  <c r="R10" i="22" l="1"/>
  <c r="H11" i="22"/>
  <c r="N35" i="22"/>
  <c r="R9" i="22" l="1"/>
  <c r="H10" i="22"/>
  <c r="N36" i="22"/>
  <c r="R8" i="22" l="1"/>
  <c r="H9" i="22"/>
  <c r="N37" i="22"/>
  <c r="R7" i="22" l="1"/>
  <c r="H8" i="22"/>
  <c r="N38" i="22"/>
  <c r="H7" i="22" l="1"/>
  <c r="R6" i="22"/>
  <c r="N39" i="22"/>
  <c r="H6" i="22" l="1"/>
  <c r="R5" i="22"/>
  <c r="H5" i="22" s="1"/>
  <c r="N40" i="22"/>
  <c r="N41" i="22" l="1"/>
  <c r="N42" i="22" l="1"/>
  <c r="N43" i="22" l="1"/>
  <c r="N44" i="22" l="1"/>
  <c r="N45" i="22" l="1"/>
  <c r="N46" i="22" l="1"/>
  <c r="N47" i="22" l="1"/>
  <c r="N48" i="22" l="1"/>
  <c r="N49" i="22" l="1"/>
  <c r="N50" i="22" l="1"/>
  <c r="N51" i="22" l="1"/>
  <c r="N52" i="22" l="1"/>
  <c r="N53" i="22" l="1"/>
  <c r="N54" i="22" l="1"/>
  <c r="N55" i="22" l="1"/>
  <c r="N56" i="22" l="1"/>
  <c r="N57" i="22" l="1"/>
  <c r="N58" i="22" l="1"/>
  <c r="N59" i="22" l="1"/>
  <c r="N60" i="22" l="1"/>
  <c r="N61" i="22" l="1"/>
  <c r="N62" i="22" l="1"/>
  <c r="N63" i="22" l="1"/>
  <c r="N64" i="22" l="1"/>
  <c r="N65" i="22" l="1"/>
  <c r="N66" i="22" l="1"/>
  <c r="N67" i="22" l="1"/>
  <c r="N68" i="22" l="1"/>
  <c r="N69" i="22" l="1"/>
  <c r="N70" i="22" l="1"/>
  <c r="N71" i="22" l="1"/>
  <c r="N72" i="22" l="1"/>
  <c r="N73" i="22" l="1"/>
  <c r="N74" i="22" l="1"/>
  <c r="N75" i="22" l="1"/>
  <c r="N76" i="22" l="1"/>
  <c r="N77" i="22" l="1"/>
  <c r="N78" i="22" l="1"/>
  <c r="N79" i="22" l="1"/>
  <c r="N80" i="22" l="1"/>
  <c r="N81" i="22" l="1"/>
  <c r="N82" i="22" l="1"/>
  <c r="N83" i="22" l="1"/>
  <c r="N84" i="22" l="1"/>
  <c r="N85" i="22" l="1"/>
  <c r="N86" i="22" l="1"/>
  <c r="N87" i="22" l="1"/>
  <c r="N88" i="22" l="1"/>
  <c r="N89" i="22" l="1"/>
  <c r="N90" i="22" l="1"/>
  <c r="N91" i="22" l="1"/>
  <c r="N92" i="22" l="1"/>
  <c r="O84" i="22" s="1"/>
  <c r="O87" i="22" l="1"/>
  <c r="O89" i="22"/>
  <c r="O91" i="22"/>
  <c r="O92" i="22"/>
  <c r="O11" i="22"/>
  <c r="G11" i="22" s="1"/>
  <c r="O13" i="22"/>
  <c r="G13" i="22" s="1"/>
  <c r="I14" i="22" s="1"/>
  <c r="O12" i="22"/>
  <c r="G12" i="22" s="1"/>
  <c r="O14" i="22"/>
  <c r="G14" i="22" s="1"/>
  <c r="I15" i="22" s="1"/>
  <c r="O15" i="22"/>
  <c r="G15" i="22" s="1"/>
  <c r="O16" i="22"/>
  <c r="G16" i="22" s="1"/>
  <c r="O17" i="22"/>
  <c r="G17" i="22" s="1"/>
  <c r="O19" i="22"/>
  <c r="G19" i="22" s="1"/>
  <c r="O18" i="22"/>
  <c r="G18" i="22" s="1"/>
  <c r="O20" i="22"/>
  <c r="G20" i="22" s="1"/>
  <c r="I21" i="22" s="1"/>
  <c r="O23" i="22"/>
  <c r="G23" i="22" s="1"/>
  <c r="O21" i="22"/>
  <c r="G21" i="22" s="1"/>
  <c r="I22" i="22" s="1"/>
  <c r="O22" i="22"/>
  <c r="G22" i="22" s="1"/>
  <c r="O26" i="22"/>
  <c r="G26" i="22" s="1"/>
  <c r="O24" i="22"/>
  <c r="G24" i="22" s="1"/>
  <c r="I25" i="22" s="1"/>
  <c r="O27" i="22"/>
  <c r="G27" i="22" s="1"/>
  <c r="O25" i="22"/>
  <c r="G25" i="22" s="1"/>
  <c r="O29" i="22"/>
  <c r="G29" i="22" s="1"/>
  <c r="O28" i="22"/>
  <c r="G28" i="22" s="1"/>
  <c r="I29" i="22" s="1"/>
  <c r="O31" i="22"/>
  <c r="G31" i="22" s="1"/>
  <c r="I32" i="22" s="1"/>
  <c r="O30" i="22"/>
  <c r="G30" i="22" s="1"/>
  <c r="O33" i="22"/>
  <c r="G33" i="22" s="1"/>
  <c r="O34" i="22"/>
  <c r="G34" i="22" s="1"/>
  <c r="O36" i="22"/>
  <c r="G36" i="22" s="1"/>
  <c r="I37" i="22" s="1"/>
  <c r="O32" i="22"/>
  <c r="G32" i="22" s="1"/>
  <c r="I33" i="22" s="1"/>
  <c r="O37" i="22"/>
  <c r="O35" i="22"/>
  <c r="G35" i="22" s="1"/>
  <c r="I36" i="22" s="1"/>
  <c r="O39" i="22"/>
  <c r="O38" i="22"/>
  <c r="O40" i="22"/>
  <c r="O41" i="22"/>
  <c r="O44" i="22"/>
  <c r="O42" i="22"/>
  <c r="O45" i="22"/>
  <c r="O43" i="22"/>
  <c r="O47" i="22"/>
  <c r="O46" i="22"/>
  <c r="O48" i="22"/>
  <c r="O49" i="22"/>
  <c r="O50" i="22"/>
  <c r="O51" i="22"/>
  <c r="O52" i="22"/>
  <c r="O54" i="22"/>
  <c r="O55" i="22"/>
  <c r="O53" i="22"/>
  <c r="O56" i="22"/>
  <c r="O58" i="22"/>
  <c r="O57" i="22"/>
  <c r="O59" i="22"/>
  <c r="O60" i="22"/>
  <c r="O61" i="22"/>
  <c r="O64" i="22"/>
  <c r="O62" i="22"/>
  <c r="O63" i="22"/>
  <c r="O65" i="22"/>
  <c r="O70" i="22"/>
  <c r="O69" i="22"/>
  <c r="O68" i="22"/>
  <c r="O67" i="22"/>
  <c r="O66" i="22"/>
  <c r="O71" i="22"/>
  <c r="O72" i="22"/>
  <c r="O73" i="22"/>
  <c r="O74" i="22"/>
  <c r="O78" i="22"/>
  <c r="O75" i="22"/>
  <c r="O76" i="22"/>
  <c r="O77" i="22"/>
  <c r="O79" i="22"/>
  <c r="O83" i="22"/>
  <c r="O80" i="22"/>
  <c r="O82" i="22"/>
  <c r="O81" i="22"/>
  <c r="O90" i="22"/>
  <c r="O88" i="22"/>
  <c r="O86" i="22"/>
  <c r="O85" i="22"/>
  <c r="I26" i="22" l="1"/>
  <c r="I35" i="22"/>
  <c r="I24" i="22"/>
  <c r="I13" i="22"/>
  <c r="I11" i="22"/>
  <c r="I30" i="22"/>
  <c r="I19" i="22"/>
  <c r="I12" i="22"/>
  <c r="I10" i="22"/>
  <c r="I28" i="22"/>
  <c r="I20" i="22"/>
  <c r="I18" i="22"/>
  <c r="I34" i="22"/>
  <c r="I27" i="22"/>
  <c r="I17" i="22"/>
  <c r="I31" i="22"/>
  <c r="I23" i="22"/>
  <c r="I16" i="22"/>
</calcChain>
</file>

<file path=xl/sharedStrings.xml><?xml version="1.0" encoding="utf-8"?>
<sst xmlns="http://schemas.openxmlformats.org/spreadsheetml/2006/main" count="102" uniqueCount="47">
  <si>
    <t>Chart Title</t>
  </si>
  <si>
    <t>Baseline Median</t>
  </si>
  <si>
    <t>Extended Median</t>
  </si>
  <si>
    <t>New Median</t>
  </si>
  <si>
    <t>On Median (auto)</t>
  </si>
  <si>
    <t>Comment</t>
  </si>
  <si>
    <t>high/ low</t>
  </si>
  <si>
    <t>high/ low*</t>
  </si>
  <si>
    <t>run</t>
  </si>
  <si>
    <t>shift</t>
  </si>
  <si>
    <t>UpTrendPt1</t>
  </si>
  <si>
    <t>DownTrendPt1</t>
  </si>
  <si>
    <t>UpTrendPt2</t>
  </si>
  <si>
    <t>DownTrendPt2</t>
  </si>
  <si>
    <t>Chart Annotation</t>
  </si>
  <si>
    <t>Select Measure</t>
  </si>
  <si>
    <t>Count</t>
  </si>
  <si>
    <t>Average MDT attendance at ward round / huddle</t>
  </si>
  <si>
    <t>Guidance - Understanding Run Charts</t>
  </si>
  <si>
    <t xml:space="preserve">A run chart is a simple analytical tool that helps us understand changes in data over time. We describe here basic interpretations of run charts to understand change in a system or process. </t>
  </si>
  <si>
    <t>Rephasing Run Charts</t>
  </si>
  <si>
    <t>Rephasing is when data have shown a change in performance to the degree that a new level of performance should be described by a new median. Future variation is detected from this new baseline.</t>
  </si>
  <si>
    <t>The decision about when to rephase is something that it is difficult to define based on the data alone, but as a rule we use the following guidance.</t>
  </si>
  <si>
    <t>A new baseline can also be created at a point when a known change to the system is made that will change the makeup of the system. This known change should be annotated on the chart.</t>
  </si>
  <si>
    <t>Recalculating a Median</t>
  </si>
  <si>
    <t>The most likely reason to rephase is when a sustained shift is detected. We would not advise rephasing as soon as a shift is seen (6 points); we would wait for a further three data points (9 total) in the shift to be sure it has been sustained. Until it has been sustained, the shift should be highlighted in any visualisation - this highlighting is automated.</t>
  </si>
  <si>
    <t>There are two main common rules for highlighting non-random variation in run charts: a shift and a trend</t>
  </si>
  <si>
    <t>When the shift has been maintained a new median can be calculated. In general, the new median will be based on the same number of data points as the baseline median.</t>
  </si>
  <si>
    <t>Shift (auto)</t>
  </si>
  <si>
    <t>Trend (auto)</t>
  </si>
  <si>
    <t>Date (dd/mm/yyyy)</t>
  </si>
  <si>
    <r>
      <t>A banner will appear across the top of the spreadsheet requesting that you '</t>
    </r>
    <r>
      <rPr>
        <b/>
        <sz val="11"/>
        <color theme="1"/>
        <rFont val="Arial"/>
        <family val="2"/>
      </rPr>
      <t>enable editing</t>
    </r>
    <r>
      <rPr>
        <sz val="11"/>
        <color theme="1"/>
        <rFont val="Arial"/>
        <family val="2"/>
      </rPr>
      <t xml:space="preserve">' you will need to click this option before you will be able to input data. </t>
    </r>
  </si>
  <si>
    <t>Navigating the data sheets in this workbook</t>
  </si>
  <si>
    <t>Data entry guidance</t>
  </si>
  <si>
    <t>Looking at the data</t>
  </si>
  <si>
    <t>You may edit the chart title using cell B3 in each sheet (shaded blue) and give your measure a name using cell A1 (shaded grey).
Enter the date of the data and the measure values in columns A and B respectively.</t>
  </si>
  <si>
    <t>Interpreting the Run Chart</t>
  </si>
  <si>
    <t>The recalculated median would be based on the same number of points as the baseline median. The number of points to include in a baseline can be edited using the formulae in the cells. Longer baselines (9 or 12 points) can give more robust measurements but this comes at the cost of needing a larger number of data points, which requires more time to collect.</t>
  </si>
  <si>
    <t>Extensive information on using and interpreting run charts is provided in the Chart Guidance sheet.</t>
  </si>
  <si>
    <t>Once you have input your data into the relevant columns the charts will be populated with your data, and the baseline will automatically calculate from the first 6 points. You can extend this by editing the excel formula: Longer baselines (9 or 12 points) can give more robust measurements but this comes at the cost of needing a larger number of data points, which requires more time to collect.</t>
  </si>
  <si>
    <t>Run chart 2</t>
  </si>
  <si>
    <t>Run chart 3</t>
  </si>
  <si>
    <t>Run chart 1</t>
  </si>
  <si>
    <t>Add description here for chart title</t>
  </si>
  <si>
    <t>Using the Run Chart Tool</t>
  </si>
  <si>
    <r>
      <rPr>
        <b/>
        <sz val="12"/>
        <color theme="1"/>
        <rFont val="Calibri"/>
        <family val="2"/>
        <scheme val="minor"/>
      </rPr>
      <t>Save</t>
    </r>
    <r>
      <rPr>
        <sz val="12"/>
        <color theme="1"/>
        <rFont val="Calibri"/>
        <family val="2"/>
        <scheme val="minor"/>
      </rPr>
      <t xml:space="preserve"> the document in a central location accessible to all who need to use the file</t>
    </r>
  </si>
  <si>
    <t>Count (auto)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</si>
</sst>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m\ yy"/>
    <numFmt numFmtId="165" formatCode="0.0"/>
  </numFmts>
  <fonts count="16" x14ac:knownFonts="1">
    <font>
      <sz val="11"/>
      <color theme="1"/>
      <name val="Calibri"/>
      <family val="2"/>
      <scheme val="minor"/>
    </font>
    <font>
      <sz val="11"/>
      <name val="Calibri"/>
      <family val="2"/>
      <scheme val="minor"/>
    </font>
    <font>
      <b/>
      <sz val="11"/>
      <color theme="1"/>
      <name val="Calibri"/>
      <family val="2"/>
      <scheme val="minor"/>
    </font>
    <font>
      <sz val="12"/>
      <color theme="1"/>
      <name val="Calibri"/>
      <family val="2"/>
      <scheme val="minor"/>
    </font>
    <font>
      <b/>
      <sz val="22"/>
      <color theme="0"/>
      <name val="Calibri"/>
      <family val="2"/>
      <scheme val="minor"/>
    </font>
    <font>
      <b/>
      <sz val="20"/>
      <color theme="0"/>
      <name val="Calibri"/>
      <family val="2"/>
      <scheme val="minor"/>
    </font>
    <font>
      <b/>
      <sz val="16"/>
      <color theme="0"/>
      <name val="Calibri"/>
      <family val="2"/>
      <scheme val="minor"/>
    </font>
    <font>
      <b/>
      <sz val="14"/>
      <color theme="0"/>
      <name val="Calibri"/>
      <family val="2"/>
      <scheme val="minor"/>
    </font>
    <font>
      <u/>
      <sz val="11"/>
      <color theme="10"/>
      <name val="Calibri"/>
      <family val="2"/>
    </font>
    <font>
      <sz val="10"/>
      <name val="Arial"/>
      <family val="2"/>
    </font>
    <font>
      <sz val="11"/>
      <color theme="1"/>
      <name val="Arial"/>
      <family val="2"/>
    </font>
    <font>
      <b/>
      <sz val="12"/>
      <color theme="0"/>
      <name val="Arial"/>
      <family val="2"/>
    </font>
    <font>
      <b/>
      <sz val="11"/>
      <color theme="1"/>
      <name val="Arial"/>
      <family val="2"/>
    </font>
    <font>
      <u/>
      <sz val="11"/>
      <color theme="1"/>
      <name val="Arial"/>
      <family val="2"/>
    </font>
    <font>
      <b/>
      <sz val="11"/>
      <color theme="0"/>
      <name val="Arial"/>
      <family val="2"/>
    </font>
    <font>
      <b/>
      <sz val="12"/>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rgb="FF004380"/>
        <bgColor indexed="64"/>
      </patternFill>
    </fill>
    <fill>
      <patternFill patternType="solid">
        <fgColor theme="4" tint="0.59999389629810485"/>
        <bgColor indexed="64"/>
      </patternFill>
    </fill>
  </fills>
  <borders count="17">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right/>
      <top style="medium">
        <color auto="1"/>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auto="1"/>
      </bottom>
      <diagonal/>
    </border>
    <border>
      <left style="medium">
        <color indexed="64"/>
      </left>
      <right/>
      <top style="medium">
        <color indexed="64"/>
      </top>
      <bottom/>
      <diagonal/>
    </border>
  </borders>
  <cellStyleXfs count="3">
    <xf numFmtId="0" fontId="0" fillId="0" borderId="0"/>
    <xf numFmtId="0" fontId="8" fillId="0" borderId="0" applyNumberFormat="0" applyFill="0" applyBorder="0" applyAlignment="0" applyProtection="0">
      <alignment vertical="top"/>
      <protection locked="0"/>
    </xf>
    <xf numFmtId="0" fontId="9" fillId="0" borderId="0"/>
  </cellStyleXfs>
  <cellXfs count="66">
    <xf numFmtId="0" fontId="0" fillId="0" borderId="0" xfId="0"/>
    <xf numFmtId="0" fontId="0" fillId="0" borderId="0" xfId="0" applyProtection="1">
      <protection locked="0"/>
    </xf>
    <xf numFmtId="0" fontId="0" fillId="0" borderId="5" xfId="0" applyBorder="1" applyProtection="1">
      <protection locked="0"/>
    </xf>
    <xf numFmtId="0" fontId="0" fillId="0" borderId="8" xfId="0" applyBorder="1" applyProtection="1">
      <protection locked="0"/>
    </xf>
    <xf numFmtId="2" fontId="0" fillId="0" borderId="0" xfId="0" applyNumberFormat="1" applyProtection="1">
      <protection locked="0"/>
    </xf>
    <xf numFmtId="0" fontId="0" fillId="0" borderId="0" xfId="0" applyProtection="1">
      <protection hidden="1"/>
    </xf>
    <xf numFmtId="2" fontId="0" fillId="2" borderId="0" xfId="0" applyNumberFormat="1" applyFill="1" applyProtection="1">
      <protection hidden="1"/>
    </xf>
    <xf numFmtId="0" fontId="1" fillId="0" borderId="0" xfId="0" applyFont="1" applyProtection="1">
      <protection hidden="1"/>
    </xf>
    <xf numFmtId="0" fontId="0" fillId="0" borderId="11" xfId="0" applyBorder="1" applyProtection="1">
      <protection locked="0"/>
    </xf>
    <xf numFmtId="165" fontId="0" fillId="0" borderId="8" xfId="0" applyNumberFormat="1" applyBorder="1" applyProtection="1">
      <protection locked="0"/>
    </xf>
    <xf numFmtId="0" fontId="0" fillId="0" borderId="4" xfId="0" applyBorder="1" applyProtection="1">
      <protection locked="0"/>
    </xf>
    <xf numFmtId="2" fontId="0" fillId="0" borderId="0" xfId="0" applyNumberFormat="1" applyProtection="1">
      <protection hidden="1"/>
    </xf>
    <xf numFmtId="14" fontId="0" fillId="0" borderId="4" xfId="0" applyNumberFormat="1" applyBorder="1" applyProtection="1">
      <protection locked="0"/>
    </xf>
    <xf numFmtId="1" fontId="0" fillId="3" borderId="0" xfId="0" applyNumberFormat="1" applyFill="1"/>
    <xf numFmtId="165" fontId="0" fillId="0" borderId="14" xfId="0" applyNumberFormat="1" applyBorder="1" applyProtection="1">
      <protection locked="0"/>
    </xf>
    <xf numFmtId="165" fontId="0" fillId="3" borderId="9" xfId="0" applyNumberFormat="1" applyFill="1" applyBorder="1" applyProtection="1">
      <protection hidden="1"/>
    </xf>
    <xf numFmtId="14" fontId="0" fillId="0" borderId="10" xfId="0" applyNumberFormat="1" applyBorder="1" applyProtection="1">
      <protection locked="0"/>
    </xf>
    <xf numFmtId="1" fontId="0" fillId="3" borderId="2" xfId="0" applyNumberFormat="1" applyFill="1" applyBorder="1"/>
    <xf numFmtId="165" fontId="0" fillId="3" borderId="12" xfId="0" applyNumberFormat="1" applyFill="1" applyBorder="1" applyProtection="1">
      <protection hidden="1"/>
    </xf>
    <xf numFmtId="164" fontId="0" fillId="0" borderId="0" xfId="0" applyNumberFormat="1" applyProtection="1">
      <protection locked="0"/>
    </xf>
    <xf numFmtId="0" fontId="4" fillId="4" borderId="0" xfId="0" applyFont="1" applyFill="1" applyProtection="1">
      <protection locked="0"/>
    </xf>
    <xf numFmtId="0" fontId="0" fillId="4" borderId="0" xfId="0" applyFill="1"/>
    <xf numFmtId="2" fontId="0" fillId="3" borderId="8" xfId="0" applyNumberFormat="1" applyFill="1" applyBorder="1" applyProtection="1">
      <protection hidden="1"/>
    </xf>
    <xf numFmtId="165" fontId="0" fillId="0" borderId="9" xfId="0" applyNumberFormat="1" applyBorder="1" applyProtection="1">
      <protection locked="0"/>
    </xf>
    <xf numFmtId="0" fontId="0" fillId="0" borderId="9" xfId="0" applyBorder="1" applyProtection="1">
      <protection locked="0"/>
    </xf>
    <xf numFmtId="165" fontId="0" fillId="0" borderId="15" xfId="0" applyNumberFormat="1" applyBorder="1" applyProtection="1">
      <protection locked="0"/>
    </xf>
    <xf numFmtId="0" fontId="0" fillId="0" borderId="13" xfId="0" applyBorder="1" applyProtection="1">
      <protection locked="0"/>
    </xf>
    <xf numFmtId="165" fontId="0" fillId="3" borderId="14" xfId="0" applyNumberFormat="1" applyFill="1" applyBorder="1" applyProtection="1">
      <protection hidden="1"/>
    </xf>
    <xf numFmtId="165" fontId="0" fillId="3" borderId="15" xfId="0" applyNumberFormat="1" applyFill="1" applyBorder="1" applyProtection="1">
      <protection hidden="1"/>
    </xf>
    <xf numFmtId="0" fontId="5" fillId="4" borderId="0" xfId="0" applyFont="1" applyFill="1"/>
    <xf numFmtId="0" fontId="6" fillId="4" borderId="0" xfId="0" applyFont="1" applyFill="1"/>
    <xf numFmtId="0" fontId="7" fillId="4" borderId="0" xfId="0" applyFont="1" applyFill="1"/>
    <xf numFmtId="0" fontId="0" fillId="3" borderId="3" xfId="0"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locked="0"/>
    </xf>
    <xf numFmtId="0" fontId="4" fillId="4" borderId="0" xfId="0" applyFont="1" applyFill="1"/>
    <xf numFmtId="0" fontId="0" fillId="0" borderId="3" xfId="0" applyBorder="1" applyAlignment="1">
      <alignment horizontal="center" vertical="center" wrapText="1"/>
    </xf>
    <xf numFmtId="0" fontId="0" fillId="0" borderId="16" xfId="0" applyBorder="1" applyAlignment="1">
      <alignment horizontal="center" vertical="center" wrapText="1"/>
    </xf>
    <xf numFmtId="0" fontId="0" fillId="3" borderId="7" xfId="0" applyFill="1" applyBorder="1" applyAlignment="1">
      <alignment horizontal="center" vertical="center" wrapText="1"/>
    </xf>
    <xf numFmtId="0" fontId="0" fillId="0" borderId="0" xfId="0" applyAlignment="1">
      <alignment horizontal="center" vertical="center" wrapText="1"/>
    </xf>
    <xf numFmtId="0" fontId="2" fillId="0" borderId="3" xfId="0" applyFont="1" applyBorder="1"/>
    <xf numFmtId="0" fontId="0" fillId="0" borderId="0" xfId="0" applyAlignment="1">
      <alignment horizontal="left" wrapText="1"/>
    </xf>
    <xf numFmtId="0" fontId="0" fillId="5" borderId="0" xfId="0" applyFill="1" applyAlignment="1">
      <alignment horizontal="left" vertical="top"/>
    </xf>
    <xf numFmtId="0" fontId="0" fillId="5" borderId="0" xfId="0" applyFill="1" applyAlignment="1">
      <alignment horizontal="left" vertical="top" wrapText="1"/>
    </xf>
    <xf numFmtId="15" fontId="0" fillId="0" borderId="0" xfId="0" applyNumberFormat="1" applyAlignment="1">
      <alignment horizontal="left" vertical="top"/>
    </xf>
    <xf numFmtId="0" fontId="0" fillId="0" borderId="0" xfId="0" applyAlignment="1">
      <alignment horizontal="left" vertical="top"/>
    </xf>
    <xf numFmtId="0" fontId="10" fillId="5" borderId="0" xfId="0" applyFont="1" applyFill="1" applyAlignment="1">
      <alignment wrapText="1"/>
    </xf>
    <xf numFmtId="0" fontId="10" fillId="5" borderId="0" xfId="0" applyFont="1" applyFill="1"/>
    <xf numFmtId="0" fontId="11" fillId="6" borderId="0" xfId="0" applyFont="1" applyFill="1"/>
    <xf numFmtId="0" fontId="10" fillId="5" borderId="0" xfId="0" applyFont="1" applyFill="1" applyAlignment="1">
      <alignment horizontal="right" wrapText="1"/>
    </xf>
    <xf numFmtId="0" fontId="13" fillId="5" borderId="0" xfId="0" applyFont="1" applyFill="1"/>
    <xf numFmtId="0" fontId="10" fillId="5" borderId="0" xfId="0" applyFont="1" applyFill="1" applyAlignment="1">
      <alignment vertical="top" wrapText="1"/>
    </xf>
    <xf numFmtId="0" fontId="12" fillId="5" borderId="0" xfId="0" applyFont="1" applyFill="1"/>
    <xf numFmtId="0" fontId="14" fillId="5" borderId="0" xfId="0" applyFont="1" applyFill="1"/>
    <xf numFmtId="0" fontId="12" fillId="5" borderId="0" xfId="0" applyFont="1" applyFill="1" applyAlignment="1">
      <alignment wrapText="1"/>
    </xf>
    <xf numFmtId="0" fontId="10" fillId="5" borderId="0" xfId="0" applyFont="1" applyFill="1" applyAlignment="1">
      <alignment vertical="top"/>
    </xf>
    <xf numFmtId="0" fontId="3" fillId="5" borderId="0" xfId="0" applyFont="1" applyFill="1" applyAlignment="1">
      <alignment wrapText="1"/>
    </xf>
    <xf numFmtId="0" fontId="0" fillId="0" borderId="10" xfId="0" applyBorder="1" applyProtection="1">
      <protection locked="0"/>
    </xf>
    <xf numFmtId="0" fontId="0" fillId="0" borderId="12" xfId="0" applyBorder="1" applyProtection="1">
      <protection locked="0"/>
    </xf>
    <xf numFmtId="0" fontId="0" fillId="0" borderId="16"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3" borderId="3" xfId="0" applyFill="1" applyBorder="1" applyAlignment="1" applyProtection="1">
      <alignment horizontal="center" vertical="center" wrapText="1"/>
    </xf>
    <xf numFmtId="0" fontId="0" fillId="0" borderId="0" xfId="0" applyAlignment="1">
      <alignment horizontal="left" wrapText="1"/>
    </xf>
    <xf numFmtId="0" fontId="3" fillId="0" borderId="0" xfId="0" applyFont="1" applyAlignment="1">
      <alignment horizontal="left" vertical="top" wrapText="1"/>
    </xf>
    <xf numFmtId="0" fontId="0" fillId="0" borderId="0" xfId="0" applyAlignment="1">
      <alignment horizontal="left" vertical="top" wrapText="1"/>
    </xf>
    <xf numFmtId="0" fontId="2" fillId="7" borderId="1" xfId="0" applyFont="1" applyFill="1" applyBorder="1" applyAlignment="1" applyProtection="1">
      <alignment horizontal="left" wrapText="1"/>
      <protection locked="0"/>
    </xf>
    <xf numFmtId="0" fontId="2" fillId="7" borderId="2" xfId="0" applyFont="1" applyFill="1" applyBorder="1" applyAlignment="1" applyProtection="1">
      <alignment horizontal="left" wrapText="1"/>
      <protection locked="0"/>
    </xf>
  </cellXfs>
  <cellStyles count="3">
    <cellStyle name="Hyperlink 2" xfId="1"/>
    <cellStyle name="Normal" xfId="0" builtinId="0"/>
    <cellStyle name="Normal 2" xfId="2"/>
  </cellStyles>
  <dxfs count="9">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colors>
    <mruColors>
      <color rgb="FFF1EED9"/>
      <color rgb="FFF3E1EB"/>
      <color rgb="FFED7D31"/>
      <color rgb="FFEFEF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'Run chart 1'!$B$3</c:f>
          <c:strCache>
            <c:ptCount val="1"/>
            <c:pt idx="0">
              <c:v>Add description here for chart title</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5107903426192839E-2"/>
          <c:y val="0.10331474057097788"/>
          <c:w val="0.88284119197372324"/>
          <c:h val="0.69085370761877751"/>
        </c:manualLayout>
      </c:layout>
      <c:lineChart>
        <c:grouping val="standard"/>
        <c:varyColors val="0"/>
        <c:ser>
          <c:idx val="1"/>
          <c:order val="0"/>
          <c:tx>
            <c:strRef>
              <c:f>'Run chart 1'!$C$4</c:f>
              <c:strCache>
                <c:ptCount val="1"/>
                <c:pt idx="0">
                  <c:v>Count (auto)</c:v>
                </c:pt>
              </c:strCache>
            </c:strRef>
          </c:tx>
          <c:spPr>
            <a:ln w="22225" cap="rnd">
              <a:solidFill>
                <a:schemeClr val="accent1">
                  <a:lumMod val="50000"/>
                </a:schemeClr>
              </a:solidFill>
              <a:round/>
            </a:ln>
            <a:effectLst/>
          </c:spPr>
          <c:marker>
            <c:symbol val="circle"/>
            <c:size val="6"/>
            <c:spPr>
              <a:solidFill>
                <a:schemeClr val="accent1">
                  <a:lumMod val="50000"/>
                </a:schemeClr>
              </a:solidFill>
              <a:ln w="9525">
                <a:noFill/>
              </a:ln>
              <a:effectLst/>
            </c:spPr>
          </c:marker>
          <c:dLbls>
            <c:dLbl>
              <c:idx val="0"/>
              <c:layout/>
              <c:tx>
                <c:rich>
                  <a:bodyPr/>
                  <a:lstStyle/>
                  <a:p>
                    <a:fld id="{DA43807E-F224-492B-A54E-50C53728C52B}"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39EA-4FDC-B1A7-570B6A10E4D5}"/>
                </c:ext>
              </c:extLst>
            </c:dLbl>
            <c:dLbl>
              <c:idx val="1"/>
              <c:layout/>
              <c:tx>
                <c:rich>
                  <a:bodyPr/>
                  <a:lstStyle/>
                  <a:p>
                    <a:fld id="{4E487BC4-73A1-4832-A384-75ECE1B63D6E}"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39EA-4FDC-B1A7-570B6A10E4D5}"/>
                </c:ext>
              </c:extLst>
            </c:dLbl>
            <c:dLbl>
              <c:idx val="2"/>
              <c:layout/>
              <c:tx>
                <c:rich>
                  <a:bodyPr/>
                  <a:lstStyle/>
                  <a:p>
                    <a:fld id="{D283990C-ED0F-4DAF-B978-E58FC3E9E02F}"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39EA-4FDC-B1A7-570B6A10E4D5}"/>
                </c:ext>
              </c:extLst>
            </c:dLbl>
            <c:dLbl>
              <c:idx val="3"/>
              <c:layout/>
              <c:tx>
                <c:rich>
                  <a:bodyPr/>
                  <a:lstStyle/>
                  <a:p>
                    <a:fld id="{1ECBFEF6-B273-4962-9C80-A6C4892600F4}"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39EA-4FDC-B1A7-570B6A10E4D5}"/>
                </c:ext>
              </c:extLst>
            </c:dLbl>
            <c:dLbl>
              <c:idx val="4"/>
              <c:layout/>
              <c:tx>
                <c:rich>
                  <a:bodyPr/>
                  <a:lstStyle/>
                  <a:p>
                    <a:fld id="{3AB00964-D985-4CCA-9ABE-7AF9A3BA0DA4}"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39EA-4FDC-B1A7-570B6A10E4D5}"/>
                </c:ext>
              </c:extLst>
            </c:dLbl>
            <c:dLbl>
              <c:idx val="5"/>
              <c:layout/>
              <c:tx>
                <c:rich>
                  <a:bodyPr/>
                  <a:lstStyle/>
                  <a:p>
                    <a:fld id="{8B2B612B-DE36-409C-B238-C6464D5FC92B}"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39EA-4FDC-B1A7-570B6A10E4D5}"/>
                </c:ext>
              </c:extLst>
            </c:dLbl>
            <c:dLbl>
              <c:idx val="6"/>
              <c:layout/>
              <c:tx>
                <c:rich>
                  <a:bodyPr/>
                  <a:lstStyle/>
                  <a:p>
                    <a:fld id="{1273B561-DF75-4EEC-86DE-D25CD231FA92}"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39EA-4FDC-B1A7-570B6A10E4D5}"/>
                </c:ext>
              </c:extLst>
            </c:dLbl>
            <c:dLbl>
              <c:idx val="7"/>
              <c:layout/>
              <c:tx>
                <c:rich>
                  <a:bodyPr/>
                  <a:lstStyle/>
                  <a:p>
                    <a:fld id="{13ADBD81-D660-4D5D-B36B-69E0BE73A62A}"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39EA-4FDC-B1A7-570B6A10E4D5}"/>
                </c:ext>
              </c:extLst>
            </c:dLbl>
            <c:dLbl>
              <c:idx val="8"/>
              <c:layout/>
              <c:tx>
                <c:rich>
                  <a:bodyPr/>
                  <a:lstStyle/>
                  <a:p>
                    <a:fld id="{30D21175-63DB-49D0-A129-10C03DC56EC8}"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39EA-4FDC-B1A7-570B6A10E4D5}"/>
                </c:ext>
              </c:extLst>
            </c:dLbl>
            <c:dLbl>
              <c:idx val="9"/>
              <c:layout/>
              <c:tx>
                <c:rich>
                  <a:bodyPr/>
                  <a:lstStyle/>
                  <a:p>
                    <a:fld id="{4AFA7048-3CF9-4441-A96C-410F57A735D4}"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39EA-4FDC-B1A7-570B6A10E4D5}"/>
                </c:ext>
              </c:extLst>
            </c:dLbl>
            <c:dLbl>
              <c:idx val="10"/>
              <c:layout/>
              <c:tx>
                <c:rich>
                  <a:bodyPr/>
                  <a:lstStyle/>
                  <a:p>
                    <a:fld id="{AAEEBDCA-7FE4-43B6-8713-A522D4E062F3}"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39EA-4FDC-B1A7-570B6A10E4D5}"/>
                </c:ext>
              </c:extLst>
            </c:dLbl>
            <c:dLbl>
              <c:idx val="11"/>
              <c:layout/>
              <c:tx>
                <c:rich>
                  <a:bodyPr/>
                  <a:lstStyle/>
                  <a:p>
                    <a:fld id="{4E5F4CBC-B68B-4304-80EA-145DBD7ABF88}"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39EA-4FDC-B1A7-570B6A10E4D5}"/>
                </c:ext>
              </c:extLst>
            </c:dLbl>
            <c:dLbl>
              <c:idx val="12"/>
              <c:layout/>
              <c:tx>
                <c:rich>
                  <a:bodyPr/>
                  <a:lstStyle/>
                  <a:p>
                    <a:fld id="{159C42C0-DFED-4443-AEBE-A0514444620B}"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39EA-4FDC-B1A7-570B6A10E4D5}"/>
                </c:ext>
              </c:extLst>
            </c:dLbl>
            <c:dLbl>
              <c:idx val="13"/>
              <c:layout/>
              <c:tx>
                <c:rich>
                  <a:bodyPr/>
                  <a:lstStyle/>
                  <a:p>
                    <a:fld id="{B19057A1-AF05-4D24-8560-D0034B887978}"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39EA-4FDC-B1A7-570B6A10E4D5}"/>
                </c:ext>
              </c:extLst>
            </c:dLbl>
            <c:dLbl>
              <c:idx val="14"/>
              <c:layout/>
              <c:tx>
                <c:rich>
                  <a:bodyPr/>
                  <a:lstStyle/>
                  <a:p>
                    <a:fld id="{515A2F4B-6822-418B-BC33-9A589D3EAFA6}"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39EA-4FDC-B1A7-570B6A10E4D5}"/>
                </c:ext>
              </c:extLst>
            </c:dLbl>
            <c:dLbl>
              <c:idx val="15"/>
              <c:layout/>
              <c:tx>
                <c:rich>
                  <a:bodyPr/>
                  <a:lstStyle/>
                  <a:p>
                    <a:fld id="{507C2AD9-2B7F-4AE7-94C6-2BFFE3A1F4E3}"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39EA-4FDC-B1A7-570B6A10E4D5}"/>
                </c:ext>
              </c:extLst>
            </c:dLbl>
            <c:dLbl>
              <c:idx val="1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0-39EA-4FDC-B1A7-570B6A10E4D5}"/>
                </c:ext>
              </c:extLst>
            </c:dLbl>
            <c:dLbl>
              <c:idx val="1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1-39EA-4FDC-B1A7-570B6A10E4D5}"/>
                </c:ext>
              </c:extLst>
            </c:dLbl>
            <c:dLbl>
              <c:idx val="1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2-39EA-4FDC-B1A7-570B6A10E4D5}"/>
                </c:ext>
              </c:extLst>
            </c:dLbl>
            <c:dLbl>
              <c:idx val="1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3-39EA-4FDC-B1A7-570B6A10E4D5}"/>
                </c:ext>
              </c:extLst>
            </c:dLbl>
            <c:dLbl>
              <c:idx val="2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4-39EA-4FDC-B1A7-570B6A10E4D5}"/>
                </c:ext>
              </c:extLst>
            </c:dLbl>
            <c:dLbl>
              <c:idx val="2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5-39EA-4FDC-B1A7-570B6A10E4D5}"/>
                </c:ext>
              </c:extLst>
            </c:dLbl>
            <c:dLbl>
              <c:idx val="2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6-39EA-4FDC-B1A7-570B6A10E4D5}"/>
                </c:ext>
              </c:extLst>
            </c:dLbl>
            <c:dLbl>
              <c:idx val="2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7-39EA-4FDC-B1A7-570B6A10E4D5}"/>
                </c:ext>
              </c:extLst>
            </c:dLbl>
            <c:dLbl>
              <c:idx val="2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8-39EA-4FDC-B1A7-570B6A10E4D5}"/>
                </c:ext>
              </c:extLst>
            </c:dLbl>
            <c:dLbl>
              <c:idx val="2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9-39EA-4FDC-B1A7-570B6A10E4D5}"/>
                </c:ext>
              </c:extLst>
            </c:dLbl>
            <c:dLbl>
              <c:idx val="2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A-39EA-4FDC-B1A7-570B6A10E4D5}"/>
                </c:ext>
              </c:extLst>
            </c:dLbl>
            <c:dLbl>
              <c:idx val="2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B-39EA-4FDC-B1A7-570B6A10E4D5}"/>
                </c:ext>
              </c:extLst>
            </c:dLbl>
            <c:dLbl>
              <c:idx val="2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C-39EA-4FDC-B1A7-570B6A10E4D5}"/>
                </c:ext>
              </c:extLst>
            </c:dLbl>
            <c:dLbl>
              <c:idx val="2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D-39EA-4FDC-B1A7-570B6A10E4D5}"/>
                </c:ext>
              </c:extLst>
            </c:dLbl>
            <c:dLbl>
              <c:idx val="3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E-39EA-4FDC-B1A7-570B6A10E4D5}"/>
                </c:ext>
              </c:extLst>
            </c:dLbl>
            <c:dLbl>
              <c:idx val="3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F-39EA-4FDC-B1A7-570B6A10E4D5}"/>
                </c:ext>
              </c:extLst>
            </c:dLbl>
            <c:dLbl>
              <c:idx val="3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0-39EA-4FDC-B1A7-570B6A10E4D5}"/>
                </c:ext>
              </c:extLst>
            </c:dLbl>
            <c:dLbl>
              <c:idx val="3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1-39EA-4FDC-B1A7-570B6A10E4D5}"/>
                </c:ext>
              </c:extLst>
            </c:dLbl>
            <c:dLbl>
              <c:idx val="3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2-39EA-4FDC-B1A7-570B6A10E4D5}"/>
                </c:ext>
              </c:extLst>
            </c:dLbl>
            <c:dLbl>
              <c:idx val="3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3-39EA-4FDC-B1A7-570B6A10E4D5}"/>
                </c:ext>
              </c:extLst>
            </c:dLbl>
            <c:dLbl>
              <c:idx val="3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4-39EA-4FDC-B1A7-570B6A10E4D5}"/>
                </c:ext>
              </c:extLst>
            </c:dLbl>
            <c:dLbl>
              <c:idx val="3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5-39EA-4FDC-B1A7-570B6A10E4D5}"/>
                </c:ext>
              </c:extLst>
            </c:dLbl>
            <c:dLbl>
              <c:idx val="3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6-39EA-4FDC-B1A7-570B6A10E4D5}"/>
                </c:ext>
              </c:extLst>
            </c:dLbl>
            <c:dLbl>
              <c:idx val="3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7-39EA-4FDC-B1A7-570B6A10E4D5}"/>
                </c:ext>
              </c:extLst>
            </c:dLbl>
            <c:dLbl>
              <c:idx val="4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8-39EA-4FDC-B1A7-570B6A10E4D5}"/>
                </c:ext>
              </c:extLst>
            </c:dLbl>
            <c:dLbl>
              <c:idx val="4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9-39EA-4FDC-B1A7-570B6A10E4D5}"/>
                </c:ext>
              </c:extLst>
            </c:dLbl>
            <c:dLbl>
              <c:idx val="4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A-39EA-4FDC-B1A7-570B6A10E4D5}"/>
                </c:ext>
              </c:extLst>
            </c:dLbl>
            <c:dLbl>
              <c:idx val="4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B-39EA-4FDC-B1A7-570B6A10E4D5}"/>
                </c:ext>
              </c:extLst>
            </c:dLbl>
            <c:dLbl>
              <c:idx val="4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C-39EA-4FDC-B1A7-570B6A10E4D5}"/>
                </c:ext>
              </c:extLst>
            </c:dLbl>
            <c:dLbl>
              <c:idx val="4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D-39EA-4FDC-B1A7-570B6A10E4D5}"/>
                </c:ext>
              </c:extLst>
            </c:dLbl>
            <c:dLbl>
              <c:idx val="4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E-39EA-4FDC-B1A7-570B6A10E4D5}"/>
                </c:ext>
              </c:extLst>
            </c:dLbl>
            <c:dLbl>
              <c:idx val="4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F-39EA-4FDC-B1A7-570B6A10E4D5}"/>
                </c:ext>
              </c:extLst>
            </c:dLbl>
            <c:dLbl>
              <c:idx val="4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0-39EA-4FDC-B1A7-570B6A10E4D5}"/>
                </c:ext>
              </c:extLst>
            </c:dLbl>
            <c:dLbl>
              <c:idx val="4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1-39EA-4FDC-B1A7-570B6A10E4D5}"/>
                </c:ext>
              </c:extLst>
            </c:dLbl>
            <c:dLbl>
              <c:idx val="5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2-39EA-4FDC-B1A7-570B6A10E4D5}"/>
                </c:ext>
              </c:extLst>
            </c:dLbl>
            <c:dLbl>
              <c:idx val="5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3-39EA-4FDC-B1A7-570B6A10E4D5}"/>
                </c:ext>
              </c:extLst>
            </c:dLbl>
            <c:dLbl>
              <c:idx val="5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4-39EA-4FDC-B1A7-570B6A10E4D5}"/>
                </c:ext>
              </c:extLst>
            </c:dLbl>
            <c:dLbl>
              <c:idx val="5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5-39EA-4FDC-B1A7-570B6A10E4D5}"/>
                </c:ext>
              </c:extLst>
            </c:dLbl>
            <c:dLbl>
              <c:idx val="5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6-39EA-4FDC-B1A7-570B6A10E4D5}"/>
                </c:ext>
              </c:extLst>
            </c:dLbl>
            <c:dLbl>
              <c:idx val="5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7-39EA-4FDC-B1A7-570B6A10E4D5}"/>
                </c:ext>
              </c:extLst>
            </c:dLbl>
            <c:dLbl>
              <c:idx val="5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8-39EA-4FDC-B1A7-570B6A10E4D5}"/>
                </c:ext>
              </c:extLst>
            </c:dLbl>
            <c:dLbl>
              <c:idx val="5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9-39EA-4FDC-B1A7-570B6A10E4D5}"/>
                </c:ext>
              </c:extLst>
            </c:dLbl>
            <c:dLbl>
              <c:idx val="5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A-39EA-4FDC-B1A7-570B6A10E4D5}"/>
                </c:ext>
              </c:extLst>
            </c:dLbl>
            <c:dLbl>
              <c:idx val="5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B-39EA-4FDC-B1A7-570B6A10E4D5}"/>
                </c:ext>
              </c:extLst>
            </c:dLbl>
            <c:dLbl>
              <c:idx val="6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C-39EA-4FDC-B1A7-570B6A10E4D5}"/>
                </c:ext>
              </c:extLst>
            </c:dLbl>
            <c:dLbl>
              <c:idx val="6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D-39EA-4FDC-B1A7-570B6A10E4D5}"/>
                </c:ext>
              </c:extLst>
            </c:dLbl>
            <c:dLbl>
              <c:idx val="6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E-39EA-4FDC-B1A7-570B6A10E4D5}"/>
                </c:ext>
              </c:extLst>
            </c:dLbl>
            <c:dLbl>
              <c:idx val="6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F-39EA-4FDC-B1A7-570B6A10E4D5}"/>
                </c:ext>
              </c:extLst>
            </c:dLbl>
            <c:dLbl>
              <c:idx val="6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0-39EA-4FDC-B1A7-570B6A10E4D5}"/>
                </c:ext>
              </c:extLst>
            </c:dLbl>
            <c:dLbl>
              <c:idx val="6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1-39EA-4FDC-B1A7-570B6A10E4D5}"/>
                </c:ext>
              </c:extLst>
            </c:dLbl>
            <c:dLbl>
              <c:idx val="6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2-39EA-4FDC-B1A7-570B6A10E4D5}"/>
                </c:ext>
              </c:extLst>
            </c:dLbl>
            <c:dLbl>
              <c:idx val="6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3-39EA-4FDC-B1A7-570B6A10E4D5}"/>
                </c:ext>
              </c:extLst>
            </c:dLbl>
            <c:dLbl>
              <c:idx val="6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4-39EA-4FDC-B1A7-570B6A10E4D5}"/>
                </c:ext>
              </c:extLst>
            </c:dLbl>
            <c:dLbl>
              <c:idx val="6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5-39EA-4FDC-B1A7-570B6A10E4D5}"/>
                </c:ext>
              </c:extLst>
            </c:dLbl>
            <c:dLbl>
              <c:idx val="7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6-39EA-4FDC-B1A7-570B6A10E4D5}"/>
                </c:ext>
              </c:extLst>
            </c:dLbl>
            <c:dLbl>
              <c:idx val="7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7-39EA-4FDC-B1A7-570B6A10E4D5}"/>
                </c:ext>
              </c:extLst>
            </c:dLbl>
            <c:dLbl>
              <c:idx val="7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8-39EA-4FDC-B1A7-570B6A10E4D5}"/>
                </c:ext>
              </c:extLst>
            </c:dLbl>
            <c:dLbl>
              <c:idx val="7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9-39EA-4FDC-B1A7-570B6A10E4D5}"/>
                </c:ext>
              </c:extLst>
            </c:dLbl>
            <c:dLbl>
              <c:idx val="7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A-39EA-4FDC-B1A7-570B6A10E4D5}"/>
                </c:ext>
              </c:extLst>
            </c:dLbl>
            <c:dLbl>
              <c:idx val="7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B-39EA-4FDC-B1A7-570B6A10E4D5}"/>
                </c:ext>
              </c:extLst>
            </c:dLbl>
            <c:dLbl>
              <c:idx val="7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C-39EA-4FDC-B1A7-570B6A10E4D5}"/>
                </c:ext>
              </c:extLst>
            </c:dLbl>
            <c:dLbl>
              <c:idx val="7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D-39EA-4FDC-B1A7-570B6A10E4D5}"/>
                </c:ext>
              </c:extLst>
            </c:dLbl>
            <c:dLbl>
              <c:idx val="7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E-39EA-4FDC-B1A7-570B6A10E4D5}"/>
                </c:ext>
              </c:extLst>
            </c:dLbl>
            <c:dLbl>
              <c:idx val="7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F-39EA-4FDC-B1A7-570B6A10E4D5}"/>
                </c:ext>
              </c:extLst>
            </c:dLbl>
            <c:dLbl>
              <c:idx val="8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0-39EA-4FDC-B1A7-570B6A10E4D5}"/>
                </c:ext>
              </c:extLst>
            </c:dLbl>
            <c:dLbl>
              <c:idx val="8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1-39EA-4FDC-B1A7-570B6A10E4D5}"/>
                </c:ext>
              </c:extLst>
            </c:dLbl>
            <c:dLbl>
              <c:idx val="8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2-39EA-4FDC-B1A7-570B6A10E4D5}"/>
                </c:ext>
              </c:extLst>
            </c:dLbl>
            <c:dLbl>
              <c:idx val="8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3-39EA-4FDC-B1A7-570B6A10E4D5}"/>
                </c:ext>
              </c:extLst>
            </c:dLbl>
            <c:dLbl>
              <c:idx val="8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4-39EA-4FDC-B1A7-570B6A10E4D5}"/>
                </c:ext>
              </c:extLst>
            </c:dLbl>
            <c:dLbl>
              <c:idx val="8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5-39EA-4FDC-B1A7-570B6A10E4D5}"/>
                </c:ext>
              </c:extLst>
            </c:dLbl>
            <c:dLbl>
              <c:idx val="8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6-39EA-4FDC-B1A7-570B6A10E4D5}"/>
                </c:ext>
              </c:extLst>
            </c:dLbl>
            <c:dLbl>
              <c:idx val="8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7-39EA-4FDC-B1A7-570B6A10E4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'Run chart 1'!$A$5:$A$92</c:f>
              <c:numCache>
                <c:formatCode>m/d/yyyy</c:formatCode>
                <c:ptCount val="88"/>
              </c:numCache>
            </c:numRef>
          </c:cat>
          <c:val>
            <c:numRef>
              <c:f>'Run chart 1'!$C$5:$C$92</c:f>
              <c:numCache>
                <c:formatCode>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5="http://schemas.microsoft.com/office/drawing/2012/chart" uri="{02D57815-91ED-43cb-92C2-25804820EDAC}">
              <c15:datalabelsRange>
                <c15:f>'Run chart 1'!$J$5:$J$92</c15:f>
                <c15:dlblRangeCache>
                  <c:ptCount val="88"/>
                </c15:dlblRangeCache>
              </c15:datalabelsRange>
            </c:ext>
            <c:ext xmlns:c16="http://schemas.microsoft.com/office/drawing/2014/chart" uri="{C3380CC4-5D6E-409C-BE32-E72D297353CC}">
              <c16:uniqueId val="{00000058-BB05-4DCB-ADEB-9A866BF1DFF3}"/>
            </c:ext>
          </c:extLst>
        </c:ser>
        <c:ser>
          <c:idx val="0"/>
          <c:order val="1"/>
          <c:tx>
            <c:v>Median</c:v>
          </c:tx>
          <c:spPr>
            <a:ln w="19050" cap="rnd">
              <a:solidFill>
                <a:schemeClr val="accent2"/>
              </a:solidFill>
              <a:round/>
            </a:ln>
            <a:effectLst/>
          </c:spPr>
          <c:marker>
            <c:symbol val="none"/>
          </c:marker>
          <c:cat>
            <c:numRef>
              <c:f>'Run chart 1'!$A$5:$A$92</c:f>
              <c:numCache>
                <c:formatCode>m/d/yyyy</c:formatCode>
                <c:ptCount val="88"/>
              </c:numCache>
            </c:numRef>
          </c:cat>
          <c:val>
            <c:numRef>
              <c:f>'Run chart 1'!$D$5:$D$92</c:f>
              <c:numCache>
                <c:formatCode>0.0</c:formatCode>
                <c:ptCount val="88"/>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59-BB05-4DCB-ADEB-9A866BF1DFF3}"/>
            </c:ext>
          </c:extLst>
        </c:ser>
        <c:ser>
          <c:idx val="2"/>
          <c:order val="2"/>
          <c:tx>
            <c:strRef>
              <c:f>'Run chart 1'!$E$4</c:f>
              <c:strCache>
                <c:ptCount val="1"/>
                <c:pt idx="0">
                  <c:v>Extended Median</c:v>
                </c:pt>
              </c:strCache>
            </c:strRef>
          </c:tx>
          <c:spPr>
            <a:ln w="19050" cap="rnd">
              <a:solidFill>
                <a:schemeClr val="accent2"/>
              </a:solidFill>
              <a:prstDash val="sysDash"/>
              <a:round/>
            </a:ln>
            <a:effectLst/>
          </c:spPr>
          <c:marker>
            <c:symbol val="none"/>
          </c:marker>
          <c:cat>
            <c:numRef>
              <c:f>'Run chart 1'!$A$5:$A$92</c:f>
              <c:numCache>
                <c:formatCode>m/d/yyyy</c:formatCode>
                <c:ptCount val="88"/>
              </c:numCache>
            </c:numRef>
          </c:cat>
          <c:val>
            <c:numRef>
              <c:f>'Run chart 1'!$E$5:$E$92</c:f>
              <c:numCache>
                <c:formatCode>General</c:formatCode>
                <c:ptCount val="88"/>
                <c:pt idx="5" formatCode="0.0">
                  <c:v>#N/A</c:v>
                </c:pt>
                <c:pt idx="6" formatCode="0.0">
                  <c:v>#N/A</c:v>
                </c:pt>
                <c:pt idx="7" formatCode="0.0">
                  <c:v>#N/A</c:v>
                </c:pt>
                <c:pt idx="8" formatCode="0.0">
                  <c:v>#N/A</c:v>
                </c:pt>
                <c:pt idx="9" formatCode="0.0">
                  <c:v>#N/A</c:v>
                </c:pt>
                <c:pt idx="10" formatCode="0.0">
                  <c:v>#N/A</c:v>
                </c:pt>
                <c:pt idx="11" formatCode="0.0">
                  <c:v>#N/A</c:v>
                </c:pt>
                <c:pt idx="12" formatCode="0.0">
                  <c:v>#N/A</c:v>
                </c:pt>
                <c:pt idx="13" formatCode="0.0">
                  <c:v>#N/A</c:v>
                </c:pt>
                <c:pt idx="14" formatCode="0.0">
                  <c:v>#N/A</c:v>
                </c:pt>
                <c:pt idx="15" formatCode="0.0">
                  <c:v>#N/A</c:v>
                </c:pt>
                <c:pt idx="16" formatCode="0.0">
                  <c:v>#N/A</c:v>
                </c:pt>
                <c:pt idx="17" formatCode="0.0">
                  <c:v>#N/A</c:v>
                </c:pt>
                <c:pt idx="18" formatCode="0.0">
                  <c:v>#N/A</c:v>
                </c:pt>
                <c:pt idx="19" formatCode="0.0">
                  <c:v>#N/A</c:v>
                </c:pt>
                <c:pt idx="20" formatCode="0.0">
                  <c:v>#N/A</c:v>
                </c:pt>
                <c:pt idx="21" formatCode="0.0">
                  <c:v>#N/A</c:v>
                </c:pt>
                <c:pt idx="22" formatCode="0.0">
                  <c:v>#N/A</c:v>
                </c:pt>
                <c:pt idx="23" formatCode="0.0">
                  <c:v>#N/A</c:v>
                </c:pt>
                <c:pt idx="24" formatCode="0.0">
                  <c:v>#N/A</c:v>
                </c:pt>
                <c:pt idx="25" formatCode="0.0">
                  <c:v>#N/A</c:v>
                </c:pt>
                <c:pt idx="26" formatCode="0.0">
                  <c:v>#N/A</c:v>
                </c:pt>
                <c:pt idx="27" formatCode="0.0">
                  <c:v>#N/A</c:v>
                </c:pt>
                <c:pt idx="28" formatCode="0.0">
                  <c:v>#N/A</c:v>
                </c:pt>
                <c:pt idx="29" formatCode="0.0">
                  <c:v>#N/A</c:v>
                </c:pt>
                <c:pt idx="30" formatCode="0.0">
                  <c:v>#N/A</c:v>
                </c:pt>
                <c:pt idx="31" formatCode="0.0">
                  <c:v>#N/A</c:v>
                </c:pt>
                <c:pt idx="32" formatCode="0.0">
                  <c:v>#N/A</c:v>
                </c:pt>
                <c:pt idx="33" formatCode="0.0">
                  <c:v>#N/A</c:v>
                </c:pt>
                <c:pt idx="34" formatCode="0.0">
                  <c:v>#N/A</c:v>
                </c:pt>
                <c:pt idx="35" formatCode="0.0">
                  <c:v>#N/A</c:v>
                </c:pt>
                <c:pt idx="36" formatCode="0.0">
                  <c:v>#N/A</c:v>
                </c:pt>
                <c:pt idx="37" formatCode="0.0">
                  <c:v>#N/A</c:v>
                </c:pt>
                <c:pt idx="38" formatCode="0.0">
                  <c:v>#N/A</c:v>
                </c:pt>
                <c:pt idx="39" formatCode="0.0">
                  <c:v>#N/A</c:v>
                </c:pt>
                <c:pt idx="40" formatCode="0.0">
                  <c:v>#N/A</c:v>
                </c:pt>
                <c:pt idx="41" formatCode="0.0">
                  <c:v>#N/A</c:v>
                </c:pt>
                <c:pt idx="42" formatCode="0.0">
                  <c:v>#N/A</c:v>
                </c:pt>
                <c:pt idx="43" formatCode="0.0">
                  <c:v>#N/A</c:v>
                </c:pt>
                <c:pt idx="44" formatCode="0.0">
                  <c:v>#N/A</c:v>
                </c:pt>
                <c:pt idx="45" formatCode="0.0">
                  <c:v>#N/A</c:v>
                </c:pt>
                <c:pt idx="46" formatCode="0.0">
                  <c:v>#N/A</c:v>
                </c:pt>
                <c:pt idx="47" formatCode="0.0">
                  <c:v>#N/A</c:v>
                </c:pt>
                <c:pt idx="48" formatCode="0.0">
                  <c:v>#N/A</c:v>
                </c:pt>
                <c:pt idx="49" formatCode="0.0">
                  <c:v>#N/A</c:v>
                </c:pt>
                <c:pt idx="50" formatCode="0.0">
                  <c:v>#N/A</c:v>
                </c:pt>
                <c:pt idx="51" formatCode="0.0">
                  <c:v>#N/A</c:v>
                </c:pt>
                <c:pt idx="52" formatCode="0.0">
                  <c:v>#N/A</c:v>
                </c:pt>
                <c:pt idx="53" formatCode="0.0">
                  <c:v>#N/A</c:v>
                </c:pt>
                <c:pt idx="54" formatCode="0.0">
                  <c:v>#N/A</c:v>
                </c:pt>
                <c:pt idx="55" formatCode="0.0">
                  <c:v>#N/A</c:v>
                </c:pt>
                <c:pt idx="56" formatCode="0.0">
                  <c:v>#N/A</c:v>
                </c:pt>
                <c:pt idx="57" formatCode="0.0">
                  <c:v>#N/A</c:v>
                </c:pt>
                <c:pt idx="58" formatCode="0.0">
                  <c:v>#N/A</c:v>
                </c:pt>
                <c:pt idx="59" formatCode="0.0">
                  <c:v>#N/A</c:v>
                </c:pt>
                <c:pt idx="60" formatCode="0.0">
                  <c:v>#N/A</c:v>
                </c:pt>
                <c:pt idx="61" formatCode="0.0">
                  <c:v>#N/A</c:v>
                </c:pt>
                <c:pt idx="62" formatCode="0.0">
                  <c:v>#N/A</c:v>
                </c:pt>
                <c:pt idx="63" formatCode="0.0">
                  <c:v>#N/A</c:v>
                </c:pt>
                <c:pt idx="64" formatCode="0.0">
                  <c:v>#N/A</c:v>
                </c:pt>
                <c:pt idx="65" formatCode="0.0">
                  <c:v>#N/A</c:v>
                </c:pt>
                <c:pt idx="66" formatCode="0.0">
                  <c:v>#N/A</c:v>
                </c:pt>
                <c:pt idx="67" formatCode="0.0">
                  <c:v>#N/A</c:v>
                </c:pt>
                <c:pt idx="68" formatCode="0.0">
                  <c:v>#N/A</c:v>
                </c:pt>
                <c:pt idx="69" formatCode="0.0">
                  <c:v>#N/A</c:v>
                </c:pt>
                <c:pt idx="70" formatCode="0.0">
                  <c:v>#N/A</c:v>
                </c:pt>
                <c:pt idx="71" formatCode="0.0">
                  <c:v>#N/A</c:v>
                </c:pt>
                <c:pt idx="72" formatCode="0.0">
                  <c:v>#N/A</c:v>
                </c:pt>
                <c:pt idx="73" formatCode="0.0">
                  <c:v>#N/A</c:v>
                </c:pt>
                <c:pt idx="74" formatCode="0.0">
                  <c:v>#N/A</c:v>
                </c:pt>
                <c:pt idx="75" formatCode="0.0">
                  <c:v>#N/A</c:v>
                </c:pt>
                <c:pt idx="76" formatCode="0.0">
                  <c:v>#N/A</c:v>
                </c:pt>
                <c:pt idx="77" formatCode="0.0">
                  <c:v>#N/A</c:v>
                </c:pt>
                <c:pt idx="78" formatCode="0.0">
                  <c:v>#N/A</c:v>
                </c:pt>
                <c:pt idx="79" formatCode="0.0">
                  <c:v>#N/A</c:v>
                </c:pt>
                <c:pt idx="80" formatCode="0.0">
                  <c:v>#N/A</c:v>
                </c:pt>
                <c:pt idx="81" formatCode="0.0">
                  <c:v>#N/A</c:v>
                </c:pt>
                <c:pt idx="82" formatCode="0.0">
                  <c:v>#N/A</c:v>
                </c:pt>
                <c:pt idx="83" formatCode="0.0">
                  <c:v>#N/A</c:v>
                </c:pt>
                <c:pt idx="84" formatCode="0.0">
                  <c:v>#N/A</c:v>
                </c:pt>
                <c:pt idx="85" formatCode="0.0">
                  <c:v>#N/A</c:v>
                </c:pt>
                <c:pt idx="86" formatCode="0.0">
                  <c:v>#N/A</c:v>
                </c:pt>
                <c:pt idx="87" formatCode="0.0">
                  <c:v>#N/A</c:v>
                </c:pt>
              </c:numCache>
            </c:numRef>
          </c:val>
          <c:smooth val="0"/>
          <c:extLst>
            <c:ext xmlns:c16="http://schemas.microsoft.com/office/drawing/2014/chart" uri="{C3380CC4-5D6E-409C-BE32-E72D297353CC}">
              <c16:uniqueId val="{0000005A-BB05-4DCB-ADEB-9A866BF1DFF3}"/>
            </c:ext>
          </c:extLst>
        </c:ser>
        <c:ser>
          <c:idx val="3"/>
          <c:order val="3"/>
          <c:tx>
            <c:strRef>
              <c:f>'Run chart 1'!$F$4</c:f>
              <c:strCache>
                <c:ptCount val="1"/>
                <c:pt idx="0">
                  <c:v>New Median</c:v>
                </c:pt>
              </c:strCache>
            </c:strRef>
          </c:tx>
          <c:spPr>
            <a:ln w="19050" cap="rnd">
              <a:solidFill>
                <a:schemeClr val="accent2"/>
              </a:solidFill>
              <a:round/>
            </a:ln>
            <a:effectLst/>
          </c:spPr>
          <c:marker>
            <c:symbol val="none"/>
          </c:marker>
          <c:cat>
            <c:numRef>
              <c:f>'Run chart 1'!$A$5:$A$92</c:f>
              <c:numCache>
                <c:formatCode>m/d/yyyy</c:formatCode>
                <c:ptCount val="88"/>
              </c:numCache>
            </c:numRef>
          </c:cat>
          <c:val>
            <c:numRef>
              <c:f>'Run chart 1'!$F$5:$F$92</c:f>
              <c:numCache>
                <c:formatCode>General</c:formatCode>
                <c:ptCount val="88"/>
              </c:numCache>
            </c:numRef>
          </c:val>
          <c:smooth val="0"/>
          <c:extLst>
            <c:ext xmlns:c16="http://schemas.microsoft.com/office/drawing/2014/chart" uri="{C3380CC4-5D6E-409C-BE32-E72D297353CC}">
              <c16:uniqueId val="{0000005B-BB05-4DCB-ADEB-9A866BF1DFF3}"/>
            </c:ext>
          </c:extLst>
        </c:ser>
        <c:ser>
          <c:idx val="4"/>
          <c:order val="4"/>
          <c:tx>
            <c:v>Shift</c:v>
          </c:tx>
          <c:spPr>
            <a:ln w="28575" cap="rnd">
              <a:noFill/>
              <a:round/>
            </a:ln>
            <a:effectLst/>
          </c:spPr>
          <c:marker>
            <c:symbol val="circle"/>
            <c:size val="7"/>
            <c:spPr>
              <a:solidFill>
                <a:srgbClr val="FFC000"/>
              </a:solidFill>
              <a:ln w="9525">
                <a:noFill/>
              </a:ln>
              <a:effectLst/>
            </c:spPr>
          </c:marker>
          <c:cat>
            <c:numRef>
              <c:f>'Run chart 1'!$A$5:$A$92</c:f>
              <c:numCache>
                <c:formatCode>m/d/yyyy</c:formatCode>
                <c:ptCount val="88"/>
              </c:numCache>
            </c:numRef>
          </c:cat>
          <c:val>
            <c:numRef>
              <c:f>'Run chart 1'!$G$5:$G$92</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5C-BB05-4DCB-ADEB-9A866BF1DFF3}"/>
            </c:ext>
          </c:extLst>
        </c:ser>
        <c:ser>
          <c:idx val="5"/>
          <c:order val="5"/>
          <c:tx>
            <c:v>Trend</c:v>
          </c:tx>
          <c:spPr>
            <a:ln w="28575" cap="rnd">
              <a:noFill/>
              <a:round/>
            </a:ln>
            <a:effectLst/>
          </c:spPr>
          <c:marker>
            <c:symbol val="circle"/>
            <c:size val="6"/>
            <c:spPr>
              <a:noFill/>
              <a:ln w="22225">
                <a:solidFill>
                  <a:srgbClr val="00B0F0"/>
                </a:solidFill>
              </a:ln>
              <a:effectLst/>
            </c:spPr>
          </c:marker>
          <c:cat>
            <c:numRef>
              <c:f>'Run chart 1'!$A$5:$A$92</c:f>
              <c:numCache>
                <c:formatCode>m/d/yyyy</c:formatCode>
                <c:ptCount val="88"/>
              </c:numCache>
            </c:numRef>
          </c:cat>
          <c:val>
            <c:numRef>
              <c:f>'Run chart 1'!$H$5:$H$92</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5D-BB05-4DCB-ADEB-9A866BF1DFF3}"/>
            </c:ext>
          </c:extLst>
        </c:ser>
        <c:ser>
          <c:idx val="6"/>
          <c:order val="6"/>
          <c:tx>
            <c:v>On Median</c:v>
          </c:tx>
          <c:spPr>
            <a:ln w="28575" cap="rnd">
              <a:noFill/>
              <a:round/>
            </a:ln>
            <a:effectLst/>
          </c:spPr>
          <c:marker>
            <c:symbol val="circle"/>
            <c:size val="7"/>
            <c:spPr>
              <a:solidFill>
                <a:schemeClr val="bg1">
                  <a:lumMod val="75000"/>
                </a:schemeClr>
              </a:solidFill>
              <a:ln w="9525">
                <a:noFill/>
              </a:ln>
              <a:effectLst/>
            </c:spPr>
          </c:marker>
          <c:cat>
            <c:numRef>
              <c:f>'Run chart 1'!$A$5:$A$92</c:f>
              <c:numCache>
                <c:formatCode>m/d/yyyy</c:formatCode>
                <c:ptCount val="88"/>
              </c:numCache>
            </c:numRef>
          </c:cat>
          <c:val>
            <c:numRef>
              <c:f>'Run chart 1'!$I$5:$I$92</c:f>
              <c:numCache>
                <c:formatCode>0.00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5E-BB05-4DCB-ADEB-9A866BF1DFF3}"/>
            </c:ext>
          </c:extLst>
        </c:ser>
        <c:dLbls>
          <c:showLegendKey val="0"/>
          <c:showVal val="0"/>
          <c:showCatName val="0"/>
          <c:showSerName val="0"/>
          <c:showPercent val="0"/>
          <c:showBubbleSize val="0"/>
        </c:dLbls>
        <c:marker val="1"/>
        <c:smooth val="0"/>
        <c:axId val="536236248"/>
        <c:axId val="536236904"/>
      </c:lineChart>
      <c:catAx>
        <c:axId val="536236248"/>
        <c:scaling>
          <c:orientation val="minMax"/>
        </c:scaling>
        <c:delete val="0"/>
        <c:axPos val="b"/>
        <c:numFmt formatCode="dd/mm/yy;@" sourceLinked="0"/>
        <c:majorTickMark val="out"/>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536236904"/>
        <c:crosses val="autoZero"/>
        <c:auto val="1"/>
        <c:lblAlgn val="ctr"/>
        <c:lblOffset val="100"/>
        <c:noMultiLvlLbl val="1"/>
      </c:catAx>
      <c:valAx>
        <c:axId val="536236904"/>
        <c:scaling>
          <c:orientation val="minMax"/>
        </c:scaling>
        <c:delete val="0"/>
        <c:axPos val="l"/>
        <c:title>
          <c:tx>
            <c:strRef>
              <c:f>'Run chart 1'!$B$4</c:f>
              <c:strCache>
                <c:ptCount val="1"/>
                <c:pt idx="0">
                  <c:v>Count</c:v>
                </c:pt>
              </c:strCache>
            </c:strRef>
          </c:tx>
          <c:layout>
            <c:manualLayout>
              <c:xMode val="edge"/>
              <c:yMode val="edge"/>
              <c:x val="1.1943266662110879E-2"/>
              <c:y val="0.3773001607044589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36236248"/>
        <c:crosses val="autoZero"/>
        <c:crossBetween val="between"/>
      </c:valAx>
      <c:spPr>
        <a:noFill/>
        <a:ln>
          <a:noFill/>
        </a:ln>
        <a:effectLst/>
      </c:spPr>
    </c:plotArea>
    <c:legend>
      <c:legendPos val="b"/>
      <c:legendEntry>
        <c:idx val="3"/>
        <c:delete val="1"/>
      </c:legendEntry>
      <c:layout>
        <c:manualLayout>
          <c:xMode val="edge"/>
          <c:yMode val="edge"/>
          <c:x val="8.4841503267973854E-3"/>
          <c:y val="0.9469953703703704"/>
          <c:w val="0.98574575163398692"/>
          <c:h val="5.0064814814814812E-2"/>
        </c:manualLayout>
      </c:layout>
      <c:overlay val="0"/>
      <c:spPr>
        <a:noFill/>
        <a:ln w="3175">
          <a:solidFill>
            <a:schemeClr val="bg1">
              <a:lumMod val="85000"/>
            </a:schemeClr>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'Run chart 2'!$B$3</c:f>
          <c:strCache>
            <c:ptCount val="1"/>
            <c:pt idx="0">
              <c:v>Add description here for chart title</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5107903426192839E-2"/>
          <c:y val="0.10331474057097788"/>
          <c:w val="0.88284119197372324"/>
          <c:h val="0.69085370761877751"/>
        </c:manualLayout>
      </c:layout>
      <c:lineChart>
        <c:grouping val="standard"/>
        <c:varyColors val="0"/>
        <c:ser>
          <c:idx val="1"/>
          <c:order val="0"/>
          <c:tx>
            <c:strRef>
              <c:f>'Run chart 2'!$C$4</c:f>
              <c:strCache>
                <c:ptCount val="1"/>
                <c:pt idx="0">
                  <c:v>Count (auto)</c:v>
                </c:pt>
              </c:strCache>
            </c:strRef>
          </c:tx>
          <c:spPr>
            <a:ln w="22225" cap="rnd">
              <a:solidFill>
                <a:schemeClr val="accent1">
                  <a:lumMod val="50000"/>
                </a:schemeClr>
              </a:solidFill>
              <a:round/>
            </a:ln>
            <a:effectLst/>
          </c:spPr>
          <c:marker>
            <c:symbol val="circle"/>
            <c:size val="6"/>
            <c:spPr>
              <a:solidFill>
                <a:schemeClr val="accent1">
                  <a:lumMod val="50000"/>
                </a:schemeClr>
              </a:solidFill>
              <a:ln w="9525">
                <a:noFill/>
              </a:ln>
              <a:effectLst/>
            </c:spPr>
          </c:marker>
          <c:dLbls>
            <c:dLbl>
              <c:idx val="0"/>
              <c:layout/>
              <c:tx>
                <c:rich>
                  <a:bodyPr/>
                  <a:lstStyle/>
                  <a:p>
                    <a:fld id="{0BA249A4-26CB-428A-9945-703C0A02EC71}"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AF64-4D5F-ADEE-389EB238592D}"/>
                </c:ext>
              </c:extLst>
            </c:dLbl>
            <c:dLbl>
              <c:idx val="1"/>
              <c:layout/>
              <c:tx>
                <c:rich>
                  <a:bodyPr/>
                  <a:lstStyle/>
                  <a:p>
                    <a:fld id="{1ADE31AB-5237-4DB5-942A-018F64CF66B9}"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AF64-4D5F-ADEE-389EB238592D}"/>
                </c:ext>
              </c:extLst>
            </c:dLbl>
            <c:dLbl>
              <c:idx val="2"/>
              <c:layout/>
              <c:tx>
                <c:rich>
                  <a:bodyPr/>
                  <a:lstStyle/>
                  <a:p>
                    <a:fld id="{984B7A18-2D0D-4E27-B52A-900E8A5838F7}"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AF64-4D5F-ADEE-389EB238592D}"/>
                </c:ext>
              </c:extLst>
            </c:dLbl>
            <c:dLbl>
              <c:idx val="3"/>
              <c:layout/>
              <c:tx>
                <c:rich>
                  <a:bodyPr/>
                  <a:lstStyle/>
                  <a:p>
                    <a:fld id="{DF7231E6-60F7-43B6-BCFC-D3962D38293E}"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AF64-4D5F-ADEE-389EB238592D}"/>
                </c:ext>
              </c:extLst>
            </c:dLbl>
            <c:dLbl>
              <c:idx val="4"/>
              <c:layout/>
              <c:tx>
                <c:rich>
                  <a:bodyPr/>
                  <a:lstStyle/>
                  <a:p>
                    <a:fld id="{E9466716-E499-4AD7-A529-908623806C6D}"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AF64-4D5F-ADEE-389EB238592D}"/>
                </c:ext>
              </c:extLst>
            </c:dLbl>
            <c:dLbl>
              <c:idx val="5"/>
              <c:layout/>
              <c:tx>
                <c:rich>
                  <a:bodyPr/>
                  <a:lstStyle/>
                  <a:p>
                    <a:fld id="{A25D4499-3F43-44C4-9166-FD1E885A8B9F}"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AF64-4D5F-ADEE-389EB238592D}"/>
                </c:ext>
              </c:extLst>
            </c:dLbl>
            <c:dLbl>
              <c:idx val="6"/>
              <c:layout/>
              <c:tx>
                <c:rich>
                  <a:bodyPr/>
                  <a:lstStyle/>
                  <a:p>
                    <a:fld id="{B8DF5328-CE2F-4CCE-85B3-5D4C2A671BE1}"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AF64-4D5F-ADEE-389EB238592D}"/>
                </c:ext>
              </c:extLst>
            </c:dLbl>
            <c:dLbl>
              <c:idx val="7"/>
              <c:layout/>
              <c:tx>
                <c:rich>
                  <a:bodyPr/>
                  <a:lstStyle/>
                  <a:p>
                    <a:fld id="{AF71EE89-FBCD-4871-850D-5B65868ACCD5}"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AF64-4D5F-ADEE-389EB238592D}"/>
                </c:ext>
              </c:extLst>
            </c:dLbl>
            <c:dLbl>
              <c:idx val="8"/>
              <c:layout/>
              <c:tx>
                <c:rich>
                  <a:bodyPr/>
                  <a:lstStyle/>
                  <a:p>
                    <a:fld id="{D05ED43F-5174-441A-BC04-3BF1132A4F9A}"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AF64-4D5F-ADEE-389EB238592D}"/>
                </c:ext>
              </c:extLst>
            </c:dLbl>
            <c:dLbl>
              <c:idx val="9"/>
              <c:layout/>
              <c:tx>
                <c:rich>
                  <a:bodyPr/>
                  <a:lstStyle/>
                  <a:p>
                    <a:fld id="{FFCEB63E-DE22-43D1-A04E-A48FDEE27A8B}"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AF64-4D5F-ADEE-389EB238592D}"/>
                </c:ext>
              </c:extLst>
            </c:dLbl>
            <c:dLbl>
              <c:idx val="10"/>
              <c:layout/>
              <c:tx>
                <c:rich>
                  <a:bodyPr/>
                  <a:lstStyle/>
                  <a:p>
                    <a:fld id="{C5A05F9E-D24D-4400-B7AD-B265015C32C2}"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AF64-4D5F-ADEE-389EB238592D}"/>
                </c:ext>
              </c:extLst>
            </c:dLbl>
            <c:dLbl>
              <c:idx val="11"/>
              <c:layout/>
              <c:tx>
                <c:rich>
                  <a:bodyPr/>
                  <a:lstStyle/>
                  <a:p>
                    <a:fld id="{5DD934B2-0974-4200-9314-66409084C048}"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AF64-4D5F-ADEE-389EB238592D}"/>
                </c:ext>
              </c:extLst>
            </c:dLbl>
            <c:dLbl>
              <c:idx val="12"/>
              <c:layout/>
              <c:tx>
                <c:rich>
                  <a:bodyPr/>
                  <a:lstStyle/>
                  <a:p>
                    <a:fld id="{B8AF21D8-A4B5-40C4-81B4-9A42DD7B4280}"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AF64-4D5F-ADEE-389EB238592D}"/>
                </c:ext>
              </c:extLst>
            </c:dLbl>
            <c:dLbl>
              <c:idx val="13"/>
              <c:layout/>
              <c:tx>
                <c:rich>
                  <a:bodyPr/>
                  <a:lstStyle/>
                  <a:p>
                    <a:fld id="{6D12A0C4-F353-490F-9032-5EA989AC4E82}"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AF64-4D5F-ADEE-389EB238592D}"/>
                </c:ext>
              </c:extLst>
            </c:dLbl>
            <c:dLbl>
              <c:idx val="14"/>
              <c:layout/>
              <c:tx>
                <c:rich>
                  <a:bodyPr/>
                  <a:lstStyle/>
                  <a:p>
                    <a:fld id="{E39C1A5E-A530-4451-B052-F02F900A6823}"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AF64-4D5F-ADEE-389EB238592D}"/>
                </c:ext>
              </c:extLst>
            </c:dLbl>
            <c:dLbl>
              <c:idx val="15"/>
              <c:layout/>
              <c:tx>
                <c:rich>
                  <a:bodyPr/>
                  <a:lstStyle/>
                  <a:p>
                    <a:fld id="{19A67096-9658-471C-8D32-56ED81089BF7}"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AF64-4D5F-ADEE-389EB238592D}"/>
                </c:ext>
              </c:extLst>
            </c:dLbl>
            <c:dLbl>
              <c:idx val="16"/>
              <c:layout/>
              <c:tx>
                <c:rich>
                  <a:bodyPr/>
                  <a:lstStyle/>
                  <a:p>
                    <a:fld id="{09FCDD44-1C5A-4267-8B00-4B5DD6C2891D}"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AF64-4D5F-ADEE-389EB238592D}"/>
                </c:ext>
              </c:extLst>
            </c:dLbl>
            <c:dLbl>
              <c:idx val="17"/>
              <c:layout/>
              <c:tx>
                <c:rich>
                  <a:bodyPr/>
                  <a:lstStyle/>
                  <a:p>
                    <a:fld id="{8CCAF7CD-D562-4EA3-8631-2B1A88FAEFDB}"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AF64-4D5F-ADEE-389EB238592D}"/>
                </c:ext>
              </c:extLst>
            </c:dLbl>
            <c:dLbl>
              <c:idx val="18"/>
              <c:layout/>
              <c:tx>
                <c:rich>
                  <a:bodyPr/>
                  <a:lstStyle/>
                  <a:p>
                    <a:fld id="{B33D0ACE-DF6B-42B8-AD72-B4A81ED15F3A}"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AF64-4D5F-ADEE-389EB238592D}"/>
                </c:ext>
              </c:extLst>
            </c:dLbl>
            <c:dLbl>
              <c:idx val="19"/>
              <c:layout/>
              <c:tx>
                <c:rich>
                  <a:bodyPr/>
                  <a:lstStyle/>
                  <a:p>
                    <a:fld id="{10163C7E-0FAC-4BED-91B3-D7047B6AAC43}"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AF64-4D5F-ADEE-389EB238592D}"/>
                </c:ext>
              </c:extLst>
            </c:dLbl>
            <c:dLbl>
              <c:idx val="2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4-AF64-4D5F-ADEE-389EB238592D}"/>
                </c:ext>
              </c:extLst>
            </c:dLbl>
            <c:dLbl>
              <c:idx val="2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5-AF64-4D5F-ADEE-389EB238592D}"/>
                </c:ext>
              </c:extLst>
            </c:dLbl>
            <c:dLbl>
              <c:idx val="2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6-AF64-4D5F-ADEE-389EB238592D}"/>
                </c:ext>
              </c:extLst>
            </c:dLbl>
            <c:dLbl>
              <c:idx val="2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7-AF64-4D5F-ADEE-389EB238592D}"/>
                </c:ext>
              </c:extLst>
            </c:dLbl>
            <c:dLbl>
              <c:idx val="2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8-AF64-4D5F-ADEE-389EB238592D}"/>
                </c:ext>
              </c:extLst>
            </c:dLbl>
            <c:dLbl>
              <c:idx val="2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9-AF64-4D5F-ADEE-389EB238592D}"/>
                </c:ext>
              </c:extLst>
            </c:dLbl>
            <c:dLbl>
              <c:idx val="2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A-AF64-4D5F-ADEE-389EB238592D}"/>
                </c:ext>
              </c:extLst>
            </c:dLbl>
            <c:dLbl>
              <c:idx val="2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B-AF64-4D5F-ADEE-389EB238592D}"/>
                </c:ext>
              </c:extLst>
            </c:dLbl>
            <c:dLbl>
              <c:idx val="2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C-AF64-4D5F-ADEE-389EB238592D}"/>
                </c:ext>
              </c:extLst>
            </c:dLbl>
            <c:dLbl>
              <c:idx val="2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D-AF64-4D5F-ADEE-389EB238592D}"/>
                </c:ext>
              </c:extLst>
            </c:dLbl>
            <c:dLbl>
              <c:idx val="3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E-AF64-4D5F-ADEE-389EB238592D}"/>
                </c:ext>
              </c:extLst>
            </c:dLbl>
            <c:dLbl>
              <c:idx val="3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F-AF64-4D5F-ADEE-389EB238592D}"/>
                </c:ext>
              </c:extLst>
            </c:dLbl>
            <c:dLbl>
              <c:idx val="3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0-AF64-4D5F-ADEE-389EB238592D}"/>
                </c:ext>
              </c:extLst>
            </c:dLbl>
            <c:dLbl>
              <c:idx val="3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1-AF64-4D5F-ADEE-389EB238592D}"/>
                </c:ext>
              </c:extLst>
            </c:dLbl>
            <c:dLbl>
              <c:idx val="3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2-AF64-4D5F-ADEE-389EB238592D}"/>
                </c:ext>
              </c:extLst>
            </c:dLbl>
            <c:dLbl>
              <c:idx val="3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3-AF64-4D5F-ADEE-389EB238592D}"/>
                </c:ext>
              </c:extLst>
            </c:dLbl>
            <c:dLbl>
              <c:idx val="3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4-AF64-4D5F-ADEE-389EB238592D}"/>
                </c:ext>
              </c:extLst>
            </c:dLbl>
            <c:dLbl>
              <c:idx val="3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5-AF64-4D5F-ADEE-389EB238592D}"/>
                </c:ext>
              </c:extLst>
            </c:dLbl>
            <c:dLbl>
              <c:idx val="3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6-AF64-4D5F-ADEE-389EB238592D}"/>
                </c:ext>
              </c:extLst>
            </c:dLbl>
            <c:dLbl>
              <c:idx val="3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7-AF64-4D5F-ADEE-389EB238592D}"/>
                </c:ext>
              </c:extLst>
            </c:dLbl>
            <c:dLbl>
              <c:idx val="4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8-AF64-4D5F-ADEE-389EB238592D}"/>
                </c:ext>
              </c:extLst>
            </c:dLbl>
            <c:dLbl>
              <c:idx val="4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9-AF64-4D5F-ADEE-389EB238592D}"/>
                </c:ext>
              </c:extLst>
            </c:dLbl>
            <c:dLbl>
              <c:idx val="4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A-AF64-4D5F-ADEE-389EB238592D}"/>
                </c:ext>
              </c:extLst>
            </c:dLbl>
            <c:dLbl>
              <c:idx val="4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B-AF64-4D5F-ADEE-389EB238592D}"/>
                </c:ext>
              </c:extLst>
            </c:dLbl>
            <c:dLbl>
              <c:idx val="4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C-AF64-4D5F-ADEE-389EB238592D}"/>
                </c:ext>
              </c:extLst>
            </c:dLbl>
            <c:dLbl>
              <c:idx val="4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D-AF64-4D5F-ADEE-389EB238592D}"/>
                </c:ext>
              </c:extLst>
            </c:dLbl>
            <c:dLbl>
              <c:idx val="4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E-AF64-4D5F-ADEE-389EB238592D}"/>
                </c:ext>
              </c:extLst>
            </c:dLbl>
            <c:dLbl>
              <c:idx val="4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F-AF64-4D5F-ADEE-389EB238592D}"/>
                </c:ext>
              </c:extLst>
            </c:dLbl>
            <c:dLbl>
              <c:idx val="4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0-AF64-4D5F-ADEE-389EB238592D}"/>
                </c:ext>
              </c:extLst>
            </c:dLbl>
            <c:dLbl>
              <c:idx val="4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1-AF64-4D5F-ADEE-389EB238592D}"/>
                </c:ext>
              </c:extLst>
            </c:dLbl>
            <c:dLbl>
              <c:idx val="5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2-AF64-4D5F-ADEE-389EB238592D}"/>
                </c:ext>
              </c:extLst>
            </c:dLbl>
            <c:dLbl>
              <c:idx val="5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3-AF64-4D5F-ADEE-389EB238592D}"/>
                </c:ext>
              </c:extLst>
            </c:dLbl>
            <c:dLbl>
              <c:idx val="5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4-AF64-4D5F-ADEE-389EB238592D}"/>
                </c:ext>
              </c:extLst>
            </c:dLbl>
            <c:dLbl>
              <c:idx val="5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5-AF64-4D5F-ADEE-389EB238592D}"/>
                </c:ext>
              </c:extLst>
            </c:dLbl>
            <c:dLbl>
              <c:idx val="5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6-AF64-4D5F-ADEE-389EB238592D}"/>
                </c:ext>
              </c:extLst>
            </c:dLbl>
            <c:dLbl>
              <c:idx val="5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7-AF64-4D5F-ADEE-389EB238592D}"/>
                </c:ext>
              </c:extLst>
            </c:dLbl>
            <c:dLbl>
              <c:idx val="5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8-AF64-4D5F-ADEE-389EB238592D}"/>
                </c:ext>
              </c:extLst>
            </c:dLbl>
            <c:dLbl>
              <c:idx val="5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9-AF64-4D5F-ADEE-389EB238592D}"/>
                </c:ext>
              </c:extLst>
            </c:dLbl>
            <c:dLbl>
              <c:idx val="5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A-AF64-4D5F-ADEE-389EB238592D}"/>
                </c:ext>
              </c:extLst>
            </c:dLbl>
            <c:dLbl>
              <c:idx val="5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B-AF64-4D5F-ADEE-389EB238592D}"/>
                </c:ext>
              </c:extLst>
            </c:dLbl>
            <c:dLbl>
              <c:idx val="6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C-AF64-4D5F-ADEE-389EB238592D}"/>
                </c:ext>
              </c:extLst>
            </c:dLbl>
            <c:dLbl>
              <c:idx val="6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D-AF64-4D5F-ADEE-389EB238592D}"/>
                </c:ext>
              </c:extLst>
            </c:dLbl>
            <c:dLbl>
              <c:idx val="6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E-AF64-4D5F-ADEE-389EB238592D}"/>
                </c:ext>
              </c:extLst>
            </c:dLbl>
            <c:dLbl>
              <c:idx val="6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F-AF64-4D5F-ADEE-389EB238592D}"/>
                </c:ext>
              </c:extLst>
            </c:dLbl>
            <c:dLbl>
              <c:idx val="6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0-AF64-4D5F-ADEE-389EB238592D}"/>
                </c:ext>
              </c:extLst>
            </c:dLbl>
            <c:dLbl>
              <c:idx val="6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1-AF64-4D5F-ADEE-389EB238592D}"/>
                </c:ext>
              </c:extLst>
            </c:dLbl>
            <c:dLbl>
              <c:idx val="6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2-AF64-4D5F-ADEE-389EB238592D}"/>
                </c:ext>
              </c:extLst>
            </c:dLbl>
            <c:dLbl>
              <c:idx val="6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3-AF64-4D5F-ADEE-389EB238592D}"/>
                </c:ext>
              </c:extLst>
            </c:dLbl>
            <c:dLbl>
              <c:idx val="6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4-AF64-4D5F-ADEE-389EB238592D}"/>
                </c:ext>
              </c:extLst>
            </c:dLbl>
            <c:dLbl>
              <c:idx val="6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5-AF64-4D5F-ADEE-389EB238592D}"/>
                </c:ext>
              </c:extLst>
            </c:dLbl>
            <c:dLbl>
              <c:idx val="7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6-AF64-4D5F-ADEE-389EB238592D}"/>
                </c:ext>
              </c:extLst>
            </c:dLbl>
            <c:dLbl>
              <c:idx val="7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7-AF64-4D5F-ADEE-389EB238592D}"/>
                </c:ext>
              </c:extLst>
            </c:dLbl>
            <c:dLbl>
              <c:idx val="7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8-AF64-4D5F-ADEE-389EB238592D}"/>
                </c:ext>
              </c:extLst>
            </c:dLbl>
            <c:dLbl>
              <c:idx val="7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9-AF64-4D5F-ADEE-389EB238592D}"/>
                </c:ext>
              </c:extLst>
            </c:dLbl>
            <c:dLbl>
              <c:idx val="7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A-AF64-4D5F-ADEE-389EB238592D}"/>
                </c:ext>
              </c:extLst>
            </c:dLbl>
            <c:dLbl>
              <c:idx val="7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B-AF64-4D5F-ADEE-389EB238592D}"/>
                </c:ext>
              </c:extLst>
            </c:dLbl>
            <c:dLbl>
              <c:idx val="7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C-AF64-4D5F-ADEE-389EB238592D}"/>
                </c:ext>
              </c:extLst>
            </c:dLbl>
            <c:dLbl>
              <c:idx val="7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D-AF64-4D5F-ADEE-389EB238592D}"/>
                </c:ext>
              </c:extLst>
            </c:dLbl>
            <c:dLbl>
              <c:idx val="7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E-AF64-4D5F-ADEE-389EB238592D}"/>
                </c:ext>
              </c:extLst>
            </c:dLbl>
            <c:dLbl>
              <c:idx val="7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F-AF64-4D5F-ADEE-389EB238592D}"/>
                </c:ext>
              </c:extLst>
            </c:dLbl>
            <c:dLbl>
              <c:idx val="8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0-AF64-4D5F-ADEE-389EB238592D}"/>
                </c:ext>
              </c:extLst>
            </c:dLbl>
            <c:dLbl>
              <c:idx val="8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1-AF64-4D5F-ADEE-389EB238592D}"/>
                </c:ext>
              </c:extLst>
            </c:dLbl>
            <c:dLbl>
              <c:idx val="8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2-AF64-4D5F-ADEE-389EB238592D}"/>
                </c:ext>
              </c:extLst>
            </c:dLbl>
            <c:dLbl>
              <c:idx val="8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3-AF64-4D5F-ADEE-389EB238592D}"/>
                </c:ext>
              </c:extLst>
            </c:dLbl>
            <c:dLbl>
              <c:idx val="8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4-AF64-4D5F-ADEE-389EB238592D}"/>
                </c:ext>
              </c:extLst>
            </c:dLbl>
            <c:dLbl>
              <c:idx val="8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5-AF64-4D5F-ADEE-389EB238592D}"/>
                </c:ext>
              </c:extLst>
            </c:dLbl>
            <c:dLbl>
              <c:idx val="8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6-AF64-4D5F-ADEE-389EB238592D}"/>
                </c:ext>
              </c:extLst>
            </c:dLbl>
            <c:dLbl>
              <c:idx val="8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7-AF64-4D5F-ADEE-389EB238592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'Run chart 2'!$A$5:$A$92</c:f>
              <c:numCache>
                <c:formatCode>m/d/yyyy</c:formatCode>
                <c:ptCount val="88"/>
              </c:numCache>
            </c:numRef>
          </c:cat>
          <c:val>
            <c:numRef>
              <c:f>'Run chart 2'!$C$5:$C$92</c:f>
              <c:numCache>
                <c:formatCode>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5="http://schemas.microsoft.com/office/drawing/2012/chart" uri="{02D57815-91ED-43cb-92C2-25804820EDAC}">
              <c15:datalabelsRange>
                <c15:f>'Run chart 2'!$J$5:$J$92</c15:f>
                <c15:dlblRangeCache>
                  <c:ptCount val="88"/>
                </c15:dlblRangeCache>
              </c15:datalabelsRange>
            </c:ext>
            <c:ext xmlns:c16="http://schemas.microsoft.com/office/drawing/2014/chart" uri="{C3380CC4-5D6E-409C-BE32-E72D297353CC}">
              <c16:uniqueId val="{00000058-EFA5-4CD8-ACC8-49FFCD25F55F}"/>
            </c:ext>
          </c:extLst>
        </c:ser>
        <c:ser>
          <c:idx val="0"/>
          <c:order val="1"/>
          <c:tx>
            <c:v>Median</c:v>
          </c:tx>
          <c:spPr>
            <a:ln w="19050" cap="rnd">
              <a:solidFill>
                <a:schemeClr val="accent2"/>
              </a:solidFill>
              <a:round/>
            </a:ln>
            <a:effectLst/>
          </c:spPr>
          <c:marker>
            <c:symbol val="none"/>
          </c:marker>
          <c:cat>
            <c:numRef>
              <c:f>'Run chart 2'!$A$5:$A$92</c:f>
              <c:numCache>
                <c:formatCode>m/d/yyyy</c:formatCode>
                <c:ptCount val="88"/>
              </c:numCache>
            </c:numRef>
          </c:cat>
          <c:val>
            <c:numRef>
              <c:f>'Run chart 2'!$D$5:$D$92</c:f>
              <c:numCache>
                <c:formatCode>0.0</c:formatCode>
                <c:ptCount val="88"/>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59-EFA5-4CD8-ACC8-49FFCD25F55F}"/>
            </c:ext>
          </c:extLst>
        </c:ser>
        <c:ser>
          <c:idx val="2"/>
          <c:order val="2"/>
          <c:tx>
            <c:strRef>
              <c:f>'Run chart 2'!$E$4</c:f>
              <c:strCache>
                <c:ptCount val="1"/>
                <c:pt idx="0">
                  <c:v>Extended Median</c:v>
                </c:pt>
              </c:strCache>
            </c:strRef>
          </c:tx>
          <c:spPr>
            <a:ln w="19050" cap="rnd">
              <a:solidFill>
                <a:schemeClr val="accent2"/>
              </a:solidFill>
              <a:prstDash val="sysDash"/>
              <a:round/>
            </a:ln>
            <a:effectLst/>
          </c:spPr>
          <c:marker>
            <c:symbol val="none"/>
          </c:marker>
          <c:cat>
            <c:numRef>
              <c:f>'Run chart 2'!$A$5:$A$92</c:f>
              <c:numCache>
                <c:formatCode>m/d/yyyy</c:formatCode>
                <c:ptCount val="88"/>
              </c:numCache>
            </c:numRef>
          </c:cat>
          <c:val>
            <c:numRef>
              <c:f>'Run chart 2'!$E$5:$E$92</c:f>
              <c:numCache>
                <c:formatCode>General</c:formatCode>
                <c:ptCount val="88"/>
                <c:pt idx="5" formatCode="0.0">
                  <c:v>#N/A</c:v>
                </c:pt>
                <c:pt idx="6" formatCode="0.0">
                  <c:v>#N/A</c:v>
                </c:pt>
                <c:pt idx="7" formatCode="0.0">
                  <c:v>#N/A</c:v>
                </c:pt>
                <c:pt idx="8" formatCode="0.0">
                  <c:v>#N/A</c:v>
                </c:pt>
                <c:pt idx="9" formatCode="0.0">
                  <c:v>#N/A</c:v>
                </c:pt>
                <c:pt idx="10" formatCode="0.0">
                  <c:v>#N/A</c:v>
                </c:pt>
                <c:pt idx="11" formatCode="0.0">
                  <c:v>#N/A</c:v>
                </c:pt>
                <c:pt idx="12" formatCode="0.0">
                  <c:v>#N/A</c:v>
                </c:pt>
                <c:pt idx="13" formatCode="0.0">
                  <c:v>#N/A</c:v>
                </c:pt>
                <c:pt idx="14" formatCode="0.0">
                  <c:v>#N/A</c:v>
                </c:pt>
                <c:pt idx="15" formatCode="0.0">
                  <c:v>#N/A</c:v>
                </c:pt>
                <c:pt idx="16" formatCode="0.0">
                  <c:v>#N/A</c:v>
                </c:pt>
                <c:pt idx="17" formatCode="0.0">
                  <c:v>#N/A</c:v>
                </c:pt>
                <c:pt idx="18" formatCode="0.0">
                  <c:v>#N/A</c:v>
                </c:pt>
                <c:pt idx="19" formatCode="0.0">
                  <c:v>#N/A</c:v>
                </c:pt>
                <c:pt idx="20" formatCode="0.0">
                  <c:v>#N/A</c:v>
                </c:pt>
                <c:pt idx="21" formatCode="0.0">
                  <c:v>#N/A</c:v>
                </c:pt>
                <c:pt idx="22" formatCode="0.0">
                  <c:v>#N/A</c:v>
                </c:pt>
                <c:pt idx="23" formatCode="0.0">
                  <c:v>#N/A</c:v>
                </c:pt>
                <c:pt idx="24" formatCode="0.0">
                  <c:v>#N/A</c:v>
                </c:pt>
                <c:pt idx="25" formatCode="0.0">
                  <c:v>#N/A</c:v>
                </c:pt>
                <c:pt idx="26" formatCode="0.0">
                  <c:v>#N/A</c:v>
                </c:pt>
                <c:pt idx="27" formatCode="0.0">
                  <c:v>#N/A</c:v>
                </c:pt>
                <c:pt idx="28" formatCode="0.0">
                  <c:v>#N/A</c:v>
                </c:pt>
                <c:pt idx="29" formatCode="0.0">
                  <c:v>#N/A</c:v>
                </c:pt>
                <c:pt idx="30" formatCode="0.0">
                  <c:v>#N/A</c:v>
                </c:pt>
                <c:pt idx="31" formatCode="0.0">
                  <c:v>#N/A</c:v>
                </c:pt>
                <c:pt idx="32" formatCode="0.0">
                  <c:v>#N/A</c:v>
                </c:pt>
                <c:pt idx="33" formatCode="0.0">
                  <c:v>#N/A</c:v>
                </c:pt>
                <c:pt idx="34" formatCode="0.0">
                  <c:v>#N/A</c:v>
                </c:pt>
                <c:pt idx="35" formatCode="0.0">
                  <c:v>#N/A</c:v>
                </c:pt>
                <c:pt idx="36" formatCode="0.0">
                  <c:v>#N/A</c:v>
                </c:pt>
                <c:pt idx="37" formatCode="0.0">
                  <c:v>#N/A</c:v>
                </c:pt>
                <c:pt idx="38" formatCode="0.0">
                  <c:v>#N/A</c:v>
                </c:pt>
                <c:pt idx="39" formatCode="0.0">
                  <c:v>#N/A</c:v>
                </c:pt>
                <c:pt idx="40" formatCode="0.0">
                  <c:v>#N/A</c:v>
                </c:pt>
                <c:pt idx="41" formatCode="0.0">
                  <c:v>#N/A</c:v>
                </c:pt>
                <c:pt idx="42" formatCode="0.0">
                  <c:v>#N/A</c:v>
                </c:pt>
                <c:pt idx="43" formatCode="0.0">
                  <c:v>#N/A</c:v>
                </c:pt>
                <c:pt idx="44" formatCode="0.0">
                  <c:v>#N/A</c:v>
                </c:pt>
                <c:pt idx="45" formatCode="0.0">
                  <c:v>#N/A</c:v>
                </c:pt>
                <c:pt idx="46" formatCode="0.0">
                  <c:v>#N/A</c:v>
                </c:pt>
                <c:pt idx="47" formatCode="0.0">
                  <c:v>#N/A</c:v>
                </c:pt>
                <c:pt idx="48" formatCode="0.0">
                  <c:v>#N/A</c:v>
                </c:pt>
                <c:pt idx="49" formatCode="0.0">
                  <c:v>#N/A</c:v>
                </c:pt>
                <c:pt idx="50" formatCode="0.0">
                  <c:v>#N/A</c:v>
                </c:pt>
                <c:pt idx="51" formatCode="0.0">
                  <c:v>#N/A</c:v>
                </c:pt>
                <c:pt idx="52" formatCode="0.0">
                  <c:v>#N/A</c:v>
                </c:pt>
                <c:pt idx="53" formatCode="0.0">
                  <c:v>#N/A</c:v>
                </c:pt>
                <c:pt idx="54" formatCode="0.0">
                  <c:v>#N/A</c:v>
                </c:pt>
                <c:pt idx="55" formatCode="0.0">
                  <c:v>#N/A</c:v>
                </c:pt>
                <c:pt idx="56" formatCode="0.0">
                  <c:v>#N/A</c:v>
                </c:pt>
                <c:pt idx="57" formatCode="0.0">
                  <c:v>#N/A</c:v>
                </c:pt>
                <c:pt idx="58" formatCode="0.0">
                  <c:v>#N/A</c:v>
                </c:pt>
                <c:pt idx="59" formatCode="0.0">
                  <c:v>#N/A</c:v>
                </c:pt>
                <c:pt idx="60" formatCode="0.0">
                  <c:v>#N/A</c:v>
                </c:pt>
                <c:pt idx="61" formatCode="0.0">
                  <c:v>#N/A</c:v>
                </c:pt>
                <c:pt idx="62" formatCode="0.0">
                  <c:v>#N/A</c:v>
                </c:pt>
                <c:pt idx="63" formatCode="0.0">
                  <c:v>#N/A</c:v>
                </c:pt>
                <c:pt idx="64" formatCode="0.0">
                  <c:v>#N/A</c:v>
                </c:pt>
                <c:pt idx="65" formatCode="0.0">
                  <c:v>#N/A</c:v>
                </c:pt>
                <c:pt idx="66" formatCode="0.0">
                  <c:v>#N/A</c:v>
                </c:pt>
                <c:pt idx="67" formatCode="0.0">
                  <c:v>#N/A</c:v>
                </c:pt>
                <c:pt idx="68" formatCode="0.0">
                  <c:v>#N/A</c:v>
                </c:pt>
                <c:pt idx="69" formatCode="0.0">
                  <c:v>#N/A</c:v>
                </c:pt>
                <c:pt idx="70" formatCode="0.0">
                  <c:v>#N/A</c:v>
                </c:pt>
                <c:pt idx="71" formatCode="0.0">
                  <c:v>#N/A</c:v>
                </c:pt>
                <c:pt idx="72" formatCode="0.0">
                  <c:v>#N/A</c:v>
                </c:pt>
                <c:pt idx="73" formatCode="0.0">
                  <c:v>#N/A</c:v>
                </c:pt>
                <c:pt idx="74" formatCode="0.0">
                  <c:v>#N/A</c:v>
                </c:pt>
                <c:pt idx="75" formatCode="0.0">
                  <c:v>#N/A</c:v>
                </c:pt>
                <c:pt idx="76" formatCode="0.0">
                  <c:v>#N/A</c:v>
                </c:pt>
                <c:pt idx="77" formatCode="0.0">
                  <c:v>#N/A</c:v>
                </c:pt>
                <c:pt idx="78" formatCode="0.0">
                  <c:v>#N/A</c:v>
                </c:pt>
                <c:pt idx="79" formatCode="0.0">
                  <c:v>#N/A</c:v>
                </c:pt>
                <c:pt idx="80" formatCode="0.0">
                  <c:v>#N/A</c:v>
                </c:pt>
                <c:pt idx="81" formatCode="0.0">
                  <c:v>#N/A</c:v>
                </c:pt>
                <c:pt idx="82" formatCode="0.0">
                  <c:v>#N/A</c:v>
                </c:pt>
                <c:pt idx="83" formatCode="0.0">
                  <c:v>#N/A</c:v>
                </c:pt>
                <c:pt idx="84" formatCode="0.0">
                  <c:v>#N/A</c:v>
                </c:pt>
                <c:pt idx="85" formatCode="0.0">
                  <c:v>#N/A</c:v>
                </c:pt>
                <c:pt idx="86" formatCode="0.0">
                  <c:v>#N/A</c:v>
                </c:pt>
                <c:pt idx="87" formatCode="0.0">
                  <c:v>#N/A</c:v>
                </c:pt>
              </c:numCache>
            </c:numRef>
          </c:val>
          <c:smooth val="0"/>
          <c:extLst>
            <c:ext xmlns:c16="http://schemas.microsoft.com/office/drawing/2014/chart" uri="{C3380CC4-5D6E-409C-BE32-E72D297353CC}">
              <c16:uniqueId val="{0000005A-EFA5-4CD8-ACC8-49FFCD25F55F}"/>
            </c:ext>
          </c:extLst>
        </c:ser>
        <c:ser>
          <c:idx val="3"/>
          <c:order val="3"/>
          <c:tx>
            <c:strRef>
              <c:f>'Run chart 2'!$F$4</c:f>
              <c:strCache>
                <c:ptCount val="1"/>
                <c:pt idx="0">
                  <c:v>New Median</c:v>
                </c:pt>
              </c:strCache>
            </c:strRef>
          </c:tx>
          <c:spPr>
            <a:ln w="19050" cap="rnd">
              <a:solidFill>
                <a:schemeClr val="accent2"/>
              </a:solidFill>
              <a:round/>
            </a:ln>
            <a:effectLst/>
          </c:spPr>
          <c:marker>
            <c:symbol val="none"/>
          </c:marker>
          <c:cat>
            <c:numRef>
              <c:f>'Run chart 2'!$A$5:$A$92</c:f>
              <c:numCache>
                <c:formatCode>m/d/yyyy</c:formatCode>
                <c:ptCount val="88"/>
              </c:numCache>
            </c:numRef>
          </c:cat>
          <c:val>
            <c:numRef>
              <c:f>'Run chart 2'!$F$5:$F$92</c:f>
              <c:numCache>
                <c:formatCode>General</c:formatCode>
                <c:ptCount val="88"/>
              </c:numCache>
            </c:numRef>
          </c:val>
          <c:smooth val="0"/>
          <c:extLst>
            <c:ext xmlns:c16="http://schemas.microsoft.com/office/drawing/2014/chart" uri="{C3380CC4-5D6E-409C-BE32-E72D297353CC}">
              <c16:uniqueId val="{0000005B-EFA5-4CD8-ACC8-49FFCD25F55F}"/>
            </c:ext>
          </c:extLst>
        </c:ser>
        <c:ser>
          <c:idx val="4"/>
          <c:order val="4"/>
          <c:tx>
            <c:v>Shift</c:v>
          </c:tx>
          <c:spPr>
            <a:ln w="28575" cap="rnd">
              <a:noFill/>
              <a:round/>
            </a:ln>
            <a:effectLst/>
          </c:spPr>
          <c:marker>
            <c:symbol val="circle"/>
            <c:size val="7"/>
            <c:spPr>
              <a:solidFill>
                <a:srgbClr val="FFC000"/>
              </a:solidFill>
              <a:ln w="9525">
                <a:noFill/>
              </a:ln>
              <a:effectLst/>
            </c:spPr>
          </c:marker>
          <c:cat>
            <c:numRef>
              <c:f>'Run chart 2'!$A$5:$A$92</c:f>
              <c:numCache>
                <c:formatCode>m/d/yyyy</c:formatCode>
                <c:ptCount val="88"/>
              </c:numCache>
            </c:numRef>
          </c:cat>
          <c:val>
            <c:numRef>
              <c:f>'Run chart 2'!$G$5:$G$92</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5C-EFA5-4CD8-ACC8-49FFCD25F55F}"/>
            </c:ext>
          </c:extLst>
        </c:ser>
        <c:ser>
          <c:idx val="5"/>
          <c:order val="5"/>
          <c:tx>
            <c:v>Trend</c:v>
          </c:tx>
          <c:spPr>
            <a:ln w="28575" cap="rnd">
              <a:noFill/>
              <a:round/>
            </a:ln>
            <a:effectLst/>
          </c:spPr>
          <c:marker>
            <c:symbol val="circle"/>
            <c:size val="6"/>
            <c:spPr>
              <a:noFill/>
              <a:ln w="22225">
                <a:solidFill>
                  <a:srgbClr val="00B0F0"/>
                </a:solidFill>
              </a:ln>
              <a:effectLst/>
            </c:spPr>
          </c:marker>
          <c:cat>
            <c:numRef>
              <c:f>'Run chart 2'!$A$5:$A$92</c:f>
              <c:numCache>
                <c:formatCode>m/d/yyyy</c:formatCode>
                <c:ptCount val="88"/>
              </c:numCache>
            </c:numRef>
          </c:cat>
          <c:val>
            <c:numRef>
              <c:f>'Run chart 2'!$H$5:$H$92</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5D-EFA5-4CD8-ACC8-49FFCD25F55F}"/>
            </c:ext>
          </c:extLst>
        </c:ser>
        <c:ser>
          <c:idx val="6"/>
          <c:order val="6"/>
          <c:tx>
            <c:v>On Median</c:v>
          </c:tx>
          <c:spPr>
            <a:ln w="28575" cap="rnd">
              <a:noFill/>
              <a:round/>
            </a:ln>
            <a:effectLst/>
          </c:spPr>
          <c:marker>
            <c:symbol val="circle"/>
            <c:size val="7"/>
            <c:spPr>
              <a:solidFill>
                <a:schemeClr val="bg1">
                  <a:lumMod val="75000"/>
                </a:schemeClr>
              </a:solidFill>
              <a:ln w="9525">
                <a:noFill/>
              </a:ln>
              <a:effectLst/>
            </c:spPr>
          </c:marker>
          <c:cat>
            <c:numRef>
              <c:f>'Run chart 2'!$A$5:$A$92</c:f>
              <c:numCache>
                <c:formatCode>m/d/yyyy</c:formatCode>
                <c:ptCount val="88"/>
              </c:numCache>
            </c:numRef>
          </c:cat>
          <c:val>
            <c:numRef>
              <c:f>'Run chart 2'!$I$5:$I$92</c:f>
              <c:numCache>
                <c:formatCode>0.00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5E-EFA5-4CD8-ACC8-49FFCD25F55F}"/>
            </c:ext>
          </c:extLst>
        </c:ser>
        <c:dLbls>
          <c:showLegendKey val="0"/>
          <c:showVal val="0"/>
          <c:showCatName val="0"/>
          <c:showSerName val="0"/>
          <c:showPercent val="0"/>
          <c:showBubbleSize val="0"/>
        </c:dLbls>
        <c:marker val="1"/>
        <c:smooth val="0"/>
        <c:axId val="536236248"/>
        <c:axId val="536236904"/>
      </c:lineChart>
      <c:catAx>
        <c:axId val="536236248"/>
        <c:scaling>
          <c:orientation val="minMax"/>
        </c:scaling>
        <c:delete val="0"/>
        <c:axPos val="b"/>
        <c:numFmt formatCode="dd/mm/yy;@" sourceLinked="0"/>
        <c:majorTickMark val="out"/>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536236904"/>
        <c:crosses val="autoZero"/>
        <c:auto val="1"/>
        <c:lblAlgn val="ctr"/>
        <c:lblOffset val="100"/>
        <c:noMultiLvlLbl val="1"/>
      </c:catAx>
      <c:valAx>
        <c:axId val="536236904"/>
        <c:scaling>
          <c:orientation val="minMax"/>
        </c:scaling>
        <c:delete val="0"/>
        <c:axPos val="l"/>
        <c:title>
          <c:tx>
            <c:strRef>
              <c:f>'Run chart 2'!$B$4</c:f>
              <c:strCache>
                <c:ptCount val="1"/>
                <c:pt idx="0">
                  <c:v>Count</c:v>
                </c:pt>
              </c:strCache>
            </c:strRef>
          </c:tx>
          <c:layout>
            <c:manualLayout>
              <c:xMode val="edge"/>
              <c:yMode val="edge"/>
              <c:x val="1.1943266662110879E-2"/>
              <c:y val="0.3773001607044589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36236248"/>
        <c:crosses val="autoZero"/>
        <c:crossBetween val="between"/>
      </c:valAx>
      <c:spPr>
        <a:noFill/>
        <a:ln>
          <a:noFill/>
        </a:ln>
        <a:effectLst/>
      </c:spPr>
    </c:plotArea>
    <c:legend>
      <c:legendPos val="b"/>
      <c:legendEntry>
        <c:idx val="3"/>
        <c:delete val="1"/>
      </c:legendEntry>
      <c:layout>
        <c:manualLayout>
          <c:xMode val="edge"/>
          <c:yMode val="edge"/>
          <c:x val="4.333823529411765E-3"/>
          <c:y val="0.9469953703703704"/>
          <c:w val="0.98159542483660134"/>
          <c:h val="4.7125000000000007E-2"/>
        </c:manualLayout>
      </c:layout>
      <c:overlay val="0"/>
      <c:spPr>
        <a:noFill/>
        <a:ln w="3175">
          <a:solidFill>
            <a:schemeClr val="bg1">
              <a:lumMod val="85000"/>
            </a:schemeClr>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'Run chart 3'!$B$3</c:f>
          <c:strCache>
            <c:ptCount val="1"/>
            <c:pt idx="0">
              <c:v>Add description here for chart title</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5107903426192839E-2"/>
          <c:y val="0.10331474057097788"/>
          <c:w val="0.88284119197372324"/>
          <c:h val="0.69085370761877751"/>
        </c:manualLayout>
      </c:layout>
      <c:lineChart>
        <c:grouping val="standard"/>
        <c:varyColors val="0"/>
        <c:ser>
          <c:idx val="1"/>
          <c:order val="0"/>
          <c:tx>
            <c:strRef>
              <c:f>'Run chart 3'!$C$4</c:f>
              <c:strCache>
                <c:ptCount val="1"/>
                <c:pt idx="0">
                  <c:v>Count (auto)</c:v>
                </c:pt>
              </c:strCache>
            </c:strRef>
          </c:tx>
          <c:spPr>
            <a:ln w="22225" cap="rnd">
              <a:solidFill>
                <a:schemeClr val="accent1">
                  <a:lumMod val="50000"/>
                </a:schemeClr>
              </a:solidFill>
              <a:round/>
            </a:ln>
            <a:effectLst/>
          </c:spPr>
          <c:marker>
            <c:symbol val="circle"/>
            <c:size val="6"/>
            <c:spPr>
              <a:solidFill>
                <a:schemeClr val="accent1">
                  <a:lumMod val="50000"/>
                </a:schemeClr>
              </a:solidFill>
              <a:ln w="9525">
                <a:noFill/>
              </a:ln>
              <a:effectLst/>
            </c:spPr>
          </c:marker>
          <c:dLbls>
            <c:dLbl>
              <c:idx val="0"/>
              <c:layout/>
              <c:tx>
                <c:rich>
                  <a:bodyPr/>
                  <a:lstStyle/>
                  <a:p>
                    <a:fld id="{4F5AF7B5-440A-42C0-94F7-057F9DBDE5AD}"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52D6-4DDA-8E8A-8763A2108F11}"/>
                </c:ext>
              </c:extLst>
            </c:dLbl>
            <c:dLbl>
              <c:idx val="1"/>
              <c:layout/>
              <c:tx>
                <c:rich>
                  <a:bodyPr/>
                  <a:lstStyle/>
                  <a:p>
                    <a:fld id="{D1A8A36C-F0CB-4874-87BB-D0A698CE8D52}"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52D6-4DDA-8E8A-8763A2108F11}"/>
                </c:ext>
              </c:extLst>
            </c:dLbl>
            <c:dLbl>
              <c:idx val="2"/>
              <c:layout/>
              <c:tx>
                <c:rich>
                  <a:bodyPr/>
                  <a:lstStyle/>
                  <a:p>
                    <a:fld id="{A3F44BE0-4364-49C5-97C2-F5B7B446D660}"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52D6-4DDA-8E8A-8763A2108F11}"/>
                </c:ext>
              </c:extLst>
            </c:dLbl>
            <c:dLbl>
              <c:idx val="3"/>
              <c:layout/>
              <c:tx>
                <c:rich>
                  <a:bodyPr/>
                  <a:lstStyle/>
                  <a:p>
                    <a:fld id="{807E8F5D-CB49-469B-8B66-52F027F25607}"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52D6-4DDA-8E8A-8763A2108F11}"/>
                </c:ext>
              </c:extLst>
            </c:dLbl>
            <c:dLbl>
              <c:idx val="4"/>
              <c:layout/>
              <c:tx>
                <c:rich>
                  <a:bodyPr/>
                  <a:lstStyle/>
                  <a:p>
                    <a:fld id="{1132DA89-EDC3-4DD2-BF76-FAE9454A37ED}"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52D6-4DDA-8E8A-8763A2108F11}"/>
                </c:ext>
              </c:extLst>
            </c:dLbl>
            <c:dLbl>
              <c:idx val="5"/>
              <c:layout/>
              <c:tx>
                <c:rich>
                  <a:bodyPr/>
                  <a:lstStyle/>
                  <a:p>
                    <a:fld id="{C3DE4936-996C-4A29-8CC1-68AAE648E603}"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52D6-4DDA-8E8A-8763A2108F11}"/>
                </c:ext>
              </c:extLst>
            </c:dLbl>
            <c:dLbl>
              <c:idx val="6"/>
              <c:layout/>
              <c:tx>
                <c:rich>
                  <a:bodyPr/>
                  <a:lstStyle/>
                  <a:p>
                    <a:fld id="{A6EE4E36-7E14-42DE-8587-7D35CB27DE23}"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52D6-4DDA-8E8A-8763A2108F11}"/>
                </c:ext>
              </c:extLst>
            </c:dLbl>
            <c:dLbl>
              <c:idx val="7"/>
              <c:layout/>
              <c:tx>
                <c:rich>
                  <a:bodyPr/>
                  <a:lstStyle/>
                  <a:p>
                    <a:fld id="{9C99C282-DF1F-4FA0-8B0A-8B27D896D380}"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52D6-4DDA-8E8A-8763A2108F11}"/>
                </c:ext>
              </c:extLst>
            </c:dLbl>
            <c:dLbl>
              <c:idx val="8"/>
              <c:layout/>
              <c:tx>
                <c:rich>
                  <a:bodyPr/>
                  <a:lstStyle/>
                  <a:p>
                    <a:fld id="{7FF60995-14AC-4B06-939C-238ADDDD77A2}"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52D6-4DDA-8E8A-8763A2108F11}"/>
                </c:ext>
              </c:extLst>
            </c:dLbl>
            <c:dLbl>
              <c:idx val="9"/>
              <c:layout/>
              <c:tx>
                <c:rich>
                  <a:bodyPr/>
                  <a:lstStyle/>
                  <a:p>
                    <a:fld id="{7505997A-D9BD-4A85-8302-4F21C69FFA53}"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52D6-4DDA-8E8A-8763A2108F11}"/>
                </c:ext>
              </c:extLst>
            </c:dLbl>
            <c:dLbl>
              <c:idx val="10"/>
              <c:layout/>
              <c:tx>
                <c:rich>
                  <a:bodyPr/>
                  <a:lstStyle/>
                  <a:p>
                    <a:fld id="{44A21415-015C-4C45-9641-006B888A65F2}"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52D6-4DDA-8E8A-8763A2108F11}"/>
                </c:ext>
              </c:extLst>
            </c:dLbl>
            <c:dLbl>
              <c:idx val="11"/>
              <c:layout/>
              <c:tx>
                <c:rich>
                  <a:bodyPr/>
                  <a:lstStyle/>
                  <a:p>
                    <a:fld id="{6EF7DF4E-BB45-43C3-BE4B-7E8BBE0327A3}"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52D6-4DDA-8E8A-8763A2108F11}"/>
                </c:ext>
              </c:extLst>
            </c:dLbl>
            <c:dLbl>
              <c:idx val="12"/>
              <c:layout/>
              <c:tx>
                <c:rich>
                  <a:bodyPr/>
                  <a:lstStyle/>
                  <a:p>
                    <a:fld id="{9741ACCC-25FD-47D2-A07E-6DE46ABA1062}"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52D6-4DDA-8E8A-8763A2108F11}"/>
                </c:ext>
              </c:extLst>
            </c:dLbl>
            <c:dLbl>
              <c:idx val="13"/>
              <c:layout/>
              <c:tx>
                <c:rich>
                  <a:bodyPr/>
                  <a:lstStyle/>
                  <a:p>
                    <a:fld id="{07B8AA2B-6249-41A6-AF9F-F179F83C4408}"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52D6-4DDA-8E8A-8763A2108F11}"/>
                </c:ext>
              </c:extLst>
            </c:dLbl>
            <c:dLbl>
              <c:idx val="14"/>
              <c:layout/>
              <c:tx>
                <c:rich>
                  <a:bodyPr/>
                  <a:lstStyle/>
                  <a:p>
                    <a:fld id="{0FB0C714-C7EE-430E-BEB0-54885DBCAC4E}"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52D6-4DDA-8E8A-8763A2108F11}"/>
                </c:ext>
              </c:extLst>
            </c:dLbl>
            <c:dLbl>
              <c:idx val="15"/>
              <c:layout/>
              <c:tx>
                <c:rich>
                  <a:bodyPr/>
                  <a:lstStyle/>
                  <a:p>
                    <a:fld id="{897A228A-9C88-468F-9C9B-9F55998F1D1B}"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52D6-4DDA-8E8A-8763A2108F11}"/>
                </c:ext>
              </c:extLst>
            </c:dLbl>
            <c:dLbl>
              <c:idx val="16"/>
              <c:layout/>
              <c:tx>
                <c:rich>
                  <a:bodyPr/>
                  <a:lstStyle/>
                  <a:p>
                    <a:fld id="{D34458DB-F2E9-4D62-A3A0-19A5FA9A463E}"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52D6-4DDA-8E8A-8763A2108F11}"/>
                </c:ext>
              </c:extLst>
            </c:dLbl>
            <c:dLbl>
              <c:idx val="17"/>
              <c:layout/>
              <c:tx>
                <c:rich>
                  <a:bodyPr/>
                  <a:lstStyle/>
                  <a:p>
                    <a:fld id="{9BEDA97F-2024-449F-9F50-534C8A9962E8}"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52D6-4DDA-8E8A-8763A2108F11}"/>
                </c:ext>
              </c:extLst>
            </c:dLbl>
            <c:dLbl>
              <c:idx val="18"/>
              <c:layout/>
              <c:tx>
                <c:rich>
                  <a:bodyPr/>
                  <a:lstStyle/>
                  <a:p>
                    <a:fld id="{1CCFA589-FC67-428E-8CFF-501C92F73A62}"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52D6-4DDA-8E8A-8763A2108F11}"/>
                </c:ext>
              </c:extLst>
            </c:dLbl>
            <c:dLbl>
              <c:idx val="19"/>
              <c:layout/>
              <c:tx>
                <c:rich>
                  <a:bodyPr/>
                  <a:lstStyle/>
                  <a:p>
                    <a:fld id="{B8DA06C9-1756-455D-8CAA-0BEEFEF6DE9E}"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52D6-4DDA-8E8A-8763A2108F11}"/>
                </c:ext>
              </c:extLst>
            </c:dLbl>
            <c:dLbl>
              <c:idx val="2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4-52D6-4DDA-8E8A-8763A2108F11}"/>
                </c:ext>
              </c:extLst>
            </c:dLbl>
            <c:dLbl>
              <c:idx val="2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5-52D6-4DDA-8E8A-8763A2108F11}"/>
                </c:ext>
              </c:extLst>
            </c:dLbl>
            <c:dLbl>
              <c:idx val="2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6-52D6-4DDA-8E8A-8763A2108F11}"/>
                </c:ext>
              </c:extLst>
            </c:dLbl>
            <c:dLbl>
              <c:idx val="2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7-52D6-4DDA-8E8A-8763A2108F11}"/>
                </c:ext>
              </c:extLst>
            </c:dLbl>
            <c:dLbl>
              <c:idx val="2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8-52D6-4DDA-8E8A-8763A2108F11}"/>
                </c:ext>
              </c:extLst>
            </c:dLbl>
            <c:dLbl>
              <c:idx val="2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9-52D6-4DDA-8E8A-8763A2108F11}"/>
                </c:ext>
              </c:extLst>
            </c:dLbl>
            <c:dLbl>
              <c:idx val="2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A-52D6-4DDA-8E8A-8763A2108F11}"/>
                </c:ext>
              </c:extLst>
            </c:dLbl>
            <c:dLbl>
              <c:idx val="2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B-52D6-4DDA-8E8A-8763A2108F11}"/>
                </c:ext>
              </c:extLst>
            </c:dLbl>
            <c:dLbl>
              <c:idx val="2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C-52D6-4DDA-8E8A-8763A2108F11}"/>
                </c:ext>
              </c:extLst>
            </c:dLbl>
            <c:dLbl>
              <c:idx val="2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D-52D6-4DDA-8E8A-8763A2108F11}"/>
                </c:ext>
              </c:extLst>
            </c:dLbl>
            <c:dLbl>
              <c:idx val="3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E-52D6-4DDA-8E8A-8763A2108F11}"/>
                </c:ext>
              </c:extLst>
            </c:dLbl>
            <c:dLbl>
              <c:idx val="3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1F-52D6-4DDA-8E8A-8763A2108F11}"/>
                </c:ext>
              </c:extLst>
            </c:dLbl>
            <c:dLbl>
              <c:idx val="3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0-52D6-4DDA-8E8A-8763A2108F11}"/>
                </c:ext>
              </c:extLst>
            </c:dLbl>
            <c:dLbl>
              <c:idx val="3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1-52D6-4DDA-8E8A-8763A2108F11}"/>
                </c:ext>
              </c:extLst>
            </c:dLbl>
            <c:dLbl>
              <c:idx val="3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2-52D6-4DDA-8E8A-8763A2108F11}"/>
                </c:ext>
              </c:extLst>
            </c:dLbl>
            <c:dLbl>
              <c:idx val="3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3-52D6-4DDA-8E8A-8763A2108F11}"/>
                </c:ext>
              </c:extLst>
            </c:dLbl>
            <c:dLbl>
              <c:idx val="3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4-52D6-4DDA-8E8A-8763A2108F11}"/>
                </c:ext>
              </c:extLst>
            </c:dLbl>
            <c:dLbl>
              <c:idx val="3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5-52D6-4DDA-8E8A-8763A2108F11}"/>
                </c:ext>
              </c:extLst>
            </c:dLbl>
            <c:dLbl>
              <c:idx val="3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6-52D6-4DDA-8E8A-8763A2108F11}"/>
                </c:ext>
              </c:extLst>
            </c:dLbl>
            <c:dLbl>
              <c:idx val="3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7-52D6-4DDA-8E8A-8763A2108F11}"/>
                </c:ext>
              </c:extLst>
            </c:dLbl>
            <c:dLbl>
              <c:idx val="4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8-52D6-4DDA-8E8A-8763A2108F11}"/>
                </c:ext>
              </c:extLst>
            </c:dLbl>
            <c:dLbl>
              <c:idx val="4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9-52D6-4DDA-8E8A-8763A2108F11}"/>
                </c:ext>
              </c:extLst>
            </c:dLbl>
            <c:dLbl>
              <c:idx val="4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A-52D6-4DDA-8E8A-8763A2108F11}"/>
                </c:ext>
              </c:extLst>
            </c:dLbl>
            <c:dLbl>
              <c:idx val="4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B-52D6-4DDA-8E8A-8763A2108F11}"/>
                </c:ext>
              </c:extLst>
            </c:dLbl>
            <c:dLbl>
              <c:idx val="4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C-52D6-4DDA-8E8A-8763A2108F11}"/>
                </c:ext>
              </c:extLst>
            </c:dLbl>
            <c:dLbl>
              <c:idx val="4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D-52D6-4DDA-8E8A-8763A2108F11}"/>
                </c:ext>
              </c:extLst>
            </c:dLbl>
            <c:dLbl>
              <c:idx val="4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E-52D6-4DDA-8E8A-8763A2108F11}"/>
                </c:ext>
              </c:extLst>
            </c:dLbl>
            <c:dLbl>
              <c:idx val="4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2F-52D6-4DDA-8E8A-8763A2108F11}"/>
                </c:ext>
              </c:extLst>
            </c:dLbl>
            <c:dLbl>
              <c:idx val="4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0-52D6-4DDA-8E8A-8763A2108F11}"/>
                </c:ext>
              </c:extLst>
            </c:dLbl>
            <c:dLbl>
              <c:idx val="4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1-52D6-4DDA-8E8A-8763A2108F11}"/>
                </c:ext>
              </c:extLst>
            </c:dLbl>
            <c:dLbl>
              <c:idx val="5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2-52D6-4DDA-8E8A-8763A2108F11}"/>
                </c:ext>
              </c:extLst>
            </c:dLbl>
            <c:dLbl>
              <c:idx val="5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3-52D6-4DDA-8E8A-8763A2108F11}"/>
                </c:ext>
              </c:extLst>
            </c:dLbl>
            <c:dLbl>
              <c:idx val="5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4-52D6-4DDA-8E8A-8763A2108F11}"/>
                </c:ext>
              </c:extLst>
            </c:dLbl>
            <c:dLbl>
              <c:idx val="5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5-52D6-4DDA-8E8A-8763A2108F11}"/>
                </c:ext>
              </c:extLst>
            </c:dLbl>
            <c:dLbl>
              <c:idx val="5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6-52D6-4DDA-8E8A-8763A2108F11}"/>
                </c:ext>
              </c:extLst>
            </c:dLbl>
            <c:dLbl>
              <c:idx val="5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7-52D6-4DDA-8E8A-8763A2108F11}"/>
                </c:ext>
              </c:extLst>
            </c:dLbl>
            <c:dLbl>
              <c:idx val="5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8-52D6-4DDA-8E8A-8763A2108F11}"/>
                </c:ext>
              </c:extLst>
            </c:dLbl>
            <c:dLbl>
              <c:idx val="5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9-52D6-4DDA-8E8A-8763A2108F11}"/>
                </c:ext>
              </c:extLst>
            </c:dLbl>
            <c:dLbl>
              <c:idx val="5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A-52D6-4DDA-8E8A-8763A2108F11}"/>
                </c:ext>
              </c:extLst>
            </c:dLbl>
            <c:dLbl>
              <c:idx val="5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B-52D6-4DDA-8E8A-8763A2108F11}"/>
                </c:ext>
              </c:extLst>
            </c:dLbl>
            <c:dLbl>
              <c:idx val="6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C-52D6-4DDA-8E8A-8763A2108F11}"/>
                </c:ext>
              </c:extLst>
            </c:dLbl>
            <c:dLbl>
              <c:idx val="6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D-52D6-4DDA-8E8A-8763A2108F11}"/>
                </c:ext>
              </c:extLst>
            </c:dLbl>
            <c:dLbl>
              <c:idx val="6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E-52D6-4DDA-8E8A-8763A2108F11}"/>
                </c:ext>
              </c:extLst>
            </c:dLbl>
            <c:dLbl>
              <c:idx val="6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3F-52D6-4DDA-8E8A-8763A2108F11}"/>
                </c:ext>
              </c:extLst>
            </c:dLbl>
            <c:dLbl>
              <c:idx val="6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0-52D6-4DDA-8E8A-8763A2108F11}"/>
                </c:ext>
              </c:extLst>
            </c:dLbl>
            <c:dLbl>
              <c:idx val="6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1-52D6-4DDA-8E8A-8763A2108F11}"/>
                </c:ext>
              </c:extLst>
            </c:dLbl>
            <c:dLbl>
              <c:idx val="6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2-52D6-4DDA-8E8A-8763A2108F11}"/>
                </c:ext>
              </c:extLst>
            </c:dLbl>
            <c:dLbl>
              <c:idx val="6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3-52D6-4DDA-8E8A-8763A2108F11}"/>
                </c:ext>
              </c:extLst>
            </c:dLbl>
            <c:dLbl>
              <c:idx val="6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4-52D6-4DDA-8E8A-8763A2108F11}"/>
                </c:ext>
              </c:extLst>
            </c:dLbl>
            <c:dLbl>
              <c:idx val="6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5-52D6-4DDA-8E8A-8763A2108F11}"/>
                </c:ext>
              </c:extLst>
            </c:dLbl>
            <c:dLbl>
              <c:idx val="7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6-52D6-4DDA-8E8A-8763A2108F11}"/>
                </c:ext>
              </c:extLst>
            </c:dLbl>
            <c:dLbl>
              <c:idx val="7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7-52D6-4DDA-8E8A-8763A2108F11}"/>
                </c:ext>
              </c:extLst>
            </c:dLbl>
            <c:dLbl>
              <c:idx val="7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8-52D6-4DDA-8E8A-8763A2108F11}"/>
                </c:ext>
              </c:extLst>
            </c:dLbl>
            <c:dLbl>
              <c:idx val="7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9-52D6-4DDA-8E8A-8763A2108F11}"/>
                </c:ext>
              </c:extLst>
            </c:dLbl>
            <c:dLbl>
              <c:idx val="7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A-52D6-4DDA-8E8A-8763A2108F11}"/>
                </c:ext>
              </c:extLst>
            </c:dLbl>
            <c:dLbl>
              <c:idx val="7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B-52D6-4DDA-8E8A-8763A2108F11}"/>
                </c:ext>
              </c:extLst>
            </c:dLbl>
            <c:dLbl>
              <c:idx val="7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C-52D6-4DDA-8E8A-8763A2108F11}"/>
                </c:ext>
              </c:extLst>
            </c:dLbl>
            <c:dLbl>
              <c:idx val="7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D-52D6-4DDA-8E8A-8763A2108F11}"/>
                </c:ext>
              </c:extLst>
            </c:dLbl>
            <c:dLbl>
              <c:idx val="78"/>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E-52D6-4DDA-8E8A-8763A2108F11}"/>
                </c:ext>
              </c:extLst>
            </c:dLbl>
            <c:dLbl>
              <c:idx val="79"/>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4F-52D6-4DDA-8E8A-8763A2108F11}"/>
                </c:ext>
              </c:extLst>
            </c:dLbl>
            <c:dLbl>
              <c:idx val="80"/>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0-52D6-4DDA-8E8A-8763A2108F11}"/>
                </c:ext>
              </c:extLst>
            </c:dLbl>
            <c:dLbl>
              <c:idx val="81"/>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1-52D6-4DDA-8E8A-8763A2108F11}"/>
                </c:ext>
              </c:extLst>
            </c:dLbl>
            <c:dLbl>
              <c:idx val="82"/>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2-52D6-4DDA-8E8A-8763A2108F11}"/>
                </c:ext>
              </c:extLst>
            </c:dLbl>
            <c:dLbl>
              <c:idx val="83"/>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3-52D6-4DDA-8E8A-8763A2108F11}"/>
                </c:ext>
              </c:extLst>
            </c:dLbl>
            <c:dLbl>
              <c:idx val="84"/>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4-52D6-4DDA-8E8A-8763A2108F11}"/>
                </c:ext>
              </c:extLst>
            </c:dLbl>
            <c:dLbl>
              <c:idx val="85"/>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5-52D6-4DDA-8E8A-8763A2108F11}"/>
                </c:ext>
              </c:extLst>
            </c:dLbl>
            <c:dLbl>
              <c:idx val="86"/>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6-52D6-4DDA-8E8A-8763A2108F11}"/>
                </c:ext>
              </c:extLst>
            </c:dLbl>
            <c:dLbl>
              <c:idx val="8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ext>
                <c:ext xmlns:c16="http://schemas.microsoft.com/office/drawing/2014/chart" uri="{C3380CC4-5D6E-409C-BE32-E72D297353CC}">
                  <c16:uniqueId val="{00000057-52D6-4DDA-8E8A-8763A2108F1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numRef>
              <c:f>'Run chart 3'!$A$5:$A$92</c:f>
              <c:numCache>
                <c:formatCode>m/d/yyyy</c:formatCode>
                <c:ptCount val="88"/>
              </c:numCache>
            </c:numRef>
          </c:cat>
          <c:val>
            <c:numRef>
              <c:f>'Run chart 3'!$C$5:$C$92</c:f>
              <c:numCache>
                <c:formatCode>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5="http://schemas.microsoft.com/office/drawing/2012/chart" uri="{02D57815-91ED-43cb-92C2-25804820EDAC}">
              <c15:datalabelsRange>
                <c15:f>'Run chart 3'!$J$5:$J$92</c15:f>
                <c15:dlblRangeCache>
                  <c:ptCount val="88"/>
                </c15:dlblRangeCache>
              </c15:datalabelsRange>
            </c:ext>
            <c:ext xmlns:c16="http://schemas.microsoft.com/office/drawing/2014/chart" uri="{C3380CC4-5D6E-409C-BE32-E72D297353CC}">
              <c16:uniqueId val="{00000058-D91B-45A2-825D-62D2B2639EDF}"/>
            </c:ext>
          </c:extLst>
        </c:ser>
        <c:ser>
          <c:idx val="0"/>
          <c:order val="1"/>
          <c:tx>
            <c:v>Median</c:v>
          </c:tx>
          <c:spPr>
            <a:ln w="19050" cap="rnd">
              <a:solidFill>
                <a:schemeClr val="accent2"/>
              </a:solidFill>
              <a:round/>
            </a:ln>
            <a:effectLst/>
          </c:spPr>
          <c:marker>
            <c:symbol val="none"/>
          </c:marker>
          <c:cat>
            <c:numRef>
              <c:f>'Run chart 3'!$A$5:$A$92</c:f>
              <c:numCache>
                <c:formatCode>m/d/yyyy</c:formatCode>
                <c:ptCount val="88"/>
              </c:numCache>
            </c:numRef>
          </c:cat>
          <c:val>
            <c:numRef>
              <c:f>'Run chart 3'!$D$5:$D$92</c:f>
              <c:numCache>
                <c:formatCode>0.0</c:formatCode>
                <c:ptCount val="88"/>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59-D91B-45A2-825D-62D2B2639EDF}"/>
            </c:ext>
          </c:extLst>
        </c:ser>
        <c:ser>
          <c:idx val="2"/>
          <c:order val="2"/>
          <c:tx>
            <c:strRef>
              <c:f>'Run chart 3'!$E$4</c:f>
              <c:strCache>
                <c:ptCount val="1"/>
                <c:pt idx="0">
                  <c:v>Extended Median</c:v>
                </c:pt>
              </c:strCache>
            </c:strRef>
          </c:tx>
          <c:spPr>
            <a:ln w="19050" cap="rnd">
              <a:solidFill>
                <a:schemeClr val="accent2"/>
              </a:solidFill>
              <a:prstDash val="sysDash"/>
              <a:round/>
            </a:ln>
            <a:effectLst/>
          </c:spPr>
          <c:marker>
            <c:symbol val="none"/>
          </c:marker>
          <c:cat>
            <c:numRef>
              <c:f>'Run chart 3'!$A$5:$A$92</c:f>
              <c:numCache>
                <c:formatCode>m/d/yyyy</c:formatCode>
                <c:ptCount val="88"/>
              </c:numCache>
            </c:numRef>
          </c:cat>
          <c:val>
            <c:numRef>
              <c:f>'Run chart 3'!$E$5:$E$92</c:f>
              <c:numCache>
                <c:formatCode>General</c:formatCode>
                <c:ptCount val="88"/>
                <c:pt idx="5" formatCode="0.0">
                  <c:v>#N/A</c:v>
                </c:pt>
                <c:pt idx="6" formatCode="0.0">
                  <c:v>#N/A</c:v>
                </c:pt>
                <c:pt idx="7" formatCode="0.0">
                  <c:v>#N/A</c:v>
                </c:pt>
                <c:pt idx="8" formatCode="0.0">
                  <c:v>#N/A</c:v>
                </c:pt>
                <c:pt idx="9" formatCode="0.0">
                  <c:v>#N/A</c:v>
                </c:pt>
                <c:pt idx="10" formatCode="0.0">
                  <c:v>#N/A</c:v>
                </c:pt>
                <c:pt idx="11" formatCode="0.0">
                  <c:v>#N/A</c:v>
                </c:pt>
                <c:pt idx="12" formatCode="0.0">
                  <c:v>#N/A</c:v>
                </c:pt>
                <c:pt idx="13" formatCode="0.0">
                  <c:v>#N/A</c:v>
                </c:pt>
                <c:pt idx="14" formatCode="0.0">
                  <c:v>#N/A</c:v>
                </c:pt>
                <c:pt idx="15" formatCode="0.0">
                  <c:v>#N/A</c:v>
                </c:pt>
                <c:pt idx="16" formatCode="0.0">
                  <c:v>#N/A</c:v>
                </c:pt>
                <c:pt idx="17" formatCode="0.0">
                  <c:v>#N/A</c:v>
                </c:pt>
                <c:pt idx="18" formatCode="0.0">
                  <c:v>#N/A</c:v>
                </c:pt>
                <c:pt idx="19" formatCode="0.0">
                  <c:v>#N/A</c:v>
                </c:pt>
                <c:pt idx="20" formatCode="0.0">
                  <c:v>#N/A</c:v>
                </c:pt>
                <c:pt idx="21" formatCode="0.0">
                  <c:v>#N/A</c:v>
                </c:pt>
                <c:pt idx="22" formatCode="0.0">
                  <c:v>#N/A</c:v>
                </c:pt>
                <c:pt idx="23" formatCode="0.0">
                  <c:v>#N/A</c:v>
                </c:pt>
                <c:pt idx="24" formatCode="0.0">
                  <c:v>#N/A</c:v>
                </c:pt>
                <c:pt idx="25" formatCode="0.0">
                  <c:v>#N/A</c:v>
                </c:pt>
                <c:pt idx="26" formatCode="0.0">
                  <c:v>#N/A</c:v>
                </c:pt>
                <c:pt idx="27" formatCode="0.0">
                  <c:v>#N/A</c:v>
                </c:pt>
                <c:pt idx="28" formatCode="0.0">
                  <c:v>#N/A</c:v>
                </c:pt>
                <c:pt idx="29" formatCode="0.0">
                  <c:v>#N/A</c:v>
                </c:pt>
                <c:pt idx="30" formatCode="0.0">
                  <c:v>#N/A</c:v>
                </c:pt>
                <c:pt idx="31" formatCode="0.0">
                  <c:v>#N/A</c:v>
                </c:pt>
                <c:pt idx="32" formatCode="0.0">
                  <c:v>#N/A</c:v>
                </c:pt>
                <c:pt idx="33" formatCode="0.0">
                  <c:v>#N/A</c:v>
                </c:pt>
                <c:pt idx="34" formatCode="0.0">
                  <c:v>#N/A</c:v>
                </c:pt>
                <c:pt idx="35" formatCode="0.0">
                  <c:v>#N/A</c:v>
                </c:pt>
                <c:pt idx="36" formatCode="0.0">
                  <c:v>#N/A</c:v>
                </c:pt>
                <c:pt idx="37" formatCode="0.0">
                  <c:v>#N/A</c:v>
                </c:pt>
                <c:pt idx="38" formatCode="0.0">
                  <c:v>#N/A</c:v>
                </c:pt>
                <c:pt idx="39" formatCode="0.0">
                  <c:v>#N/A</c:v>
                </c:pt>
                <c:pt idx="40" formatCode="0.0">
                  <c:v>#N/A</c:v>
                </c:pt>
                <c:pt idx="41" formatCode="0.0">
                  <c:v>#N/A</c:v>
                </c:pt>
                <c:pt idx="42" formatCode="0.0">
                  <c:v>#N/A</c:v>
                </c:pt>
                <c:pt idx="43" formatCode="0.0">
                  <c:v>#N/A</c:v>
                </c:pt>
                <c:pt idx="44" formatCode="0.0">
                  <c:v>#N/A</c:v>
                </c:pt>
                <c:pt idx="45" formatCode="0.0">
                  <c:v>#N/A</c:v>
                </c:pt>
                <c:pt idx="46" formatCode="0.0">
                  <c:v>#N/A</c:v>
                </c:pt>
                <c:pt idx="47" formatCode="0.0">
                  <c:v>#N/A</c:v>
                </c:pt>
                <c:pt idx="48" formatCode="0.0">
                  <c:v>#N/A</c:v>
                </c:pt>
                <c:pt idx="49" formatCode="0.0">
                  <c:v>#N/A</c:v>
                </c:pt>
                <c:pt idx="50" formatCode="0.0">
                  <c:v>#N/A</c:v>
                </c:pt>
                <c:pt idx="51" formatCode="0.0">
                  <c:v>#N/A</c:v>
                </c:pt>
                <c:pt idx="52" formatCode="0.0">
                  <c:v>#N/A</c:v>
                </c:pt>
                <c:pt idx="53" formatCode="0.0">
                  <c:v>#N/A</c:v>
                </c:pt>
                <c:pt idx="54" formatCode="0.0">
                  <c:v>#N/A</c:v>
                </c:pt>
                <c:pt idx="55" formatCode="0.0">
                  <c:v>#N/A</c:v>
                </c:pt>
                <c:pt idx="56" formatCode="0.0">
                  <c:v>#N/A</c:v>
                </c:pt>
                <c:pt idx="57" formatCode="0.0">
                  <c:v>#N/A</c:v>
                </c:pt>
                <c:pt idx="58" formatCode="0.0">
                  <c:v>#N/A</c:v>
                </c:pt>
                <c:pt idx="59" formatCode="0.0">
                  <c:v>#N/A</c:v>
                </c:pt>
                <c:pt idx="60" formatCode="0.0">
                  <c:v>#N/A</c:v>
                </c:pt>
                <c:pt idx="61" formatCode="0.0">
                  <c:v>#N/A</c:v>
                </c:pt>
                <c:pt idx="62" formatCode="0.0">
                  <c:v>#N/A</c:v>
                </c:pt>
                <c:pt idx="63" formatCode="0.0">
                  <c:v>#N/A</c:v>
                </c:pt>
                <c:pt idx="64" formatCode="0.0">
                  <c:v>#N/A</c:v>
                </c:pt>
                <c:pt idx="65" formatCode="0.0">
                  <c:v>#N/A</c:v>
                </c:pt>
                <c:pt idx="66" formatCode="0.0">
                  <c:v>#N/A</c:v>
                </c:pt>
                <c:pt idx="67" formatCode="0.0">
                  <c:v>#N/A</c:v>
                </c:pt>
                <c:pt idx="68" formatCode="0.0">
                  <c:v>#N/A</c:v>
                </c:pt>
                <c:pt idx="69" formatCode="0.0">
                  <c:v>#N/A</c:v>
                </c:pt>
                <c:pt idx="70" formatCode="0.0">
                  <c:v>#N/A</c:v>
                </c:pt>
                <c:pt idx="71" formatCode="0.0">
                  <c:v>#N/A</c:v>
                </c:pt>
                <c:pt idx="72" formatCode="0.0">
                  <c:v>#N/A</c:v>
                </c:pt>
                <c:pt idx="73" formatCode="0.0">
                  <c:v>#N/A</c:v>
                </c:pt>
                <c:pt idx="74" formatCode="0.0">
                  <c:v>#N/A</c:v>
                </c:pt>
                <c:pt idx="75" formatCode="0.0">
                  <c:v>#N/A</c:v>
                </c:pt>
                <c:pt idx="76" formatCode="0.0">
                  <c:v>#N/A</c:v>
                </c:pt>
                <c:pt idx="77" formatCode="0.0">
                  <c:v>#N/A</c:v>
                </c:pt>
                <c:pt idx="78" formatCode="0.0">
                  <c:v>#N/A</c:v>
                </c:pt>
                <c:pt idx="79" formatCode="0.0">
                  <c:v>#N/A</c:v>
                </c:pt>
                <c:pt idx="80" formatCode="0.0">
                  <c:v>#N/A</c:v>
                </c:pt>
                <c:pt idx="81" formatCode="0.0">
                  <c:v>#N/A</c:v>
                </c:pt>
                <c:pt idx="82" formatCode="0.0">
                  <c:v>#N/A</c:v>
                </c:pt>
                <c:pt idx="83" formatCode="0.0">
                  <c:v>#N/A</c:v>
                </c:pt>
                <c:pt idx="84" formatCode="0.0">
                  <c:v>#N/A</c:v>
                </c:pt>
                <c:pt idx="85" formatCode="0.0">
                  <c:v>#N/A</c:v>
                </c:pt>
                <c:pt idx="86" formatCode="0.0">
                  <c:v>#N/A</c:v>
                </c:pt>
                <c:pt idx="87" formatCode="0.0">
                  <c:v>#N/A</c:v>
                </c:pt>
              </c:numCache>
            </c:numRef>
          </c:val>
          <c:smooth val="0"/>
          <c:extLst>
            <c:ext xmlns:c16="http://schemas.microsoft.com/office/drawing/2014/chart" uri="{C3380CC4-5D6E-409C-BE32-E72D297353CC}">
              <c16:uniqueId val="{0000005A-D91B-45A2-825D-62D2B2639EDF}"/>
            </c:ext>
          </c:extLst>
        </c:ser>
        <c:ser>
          <c:idx val="3"/>
          <c:order val="3"/>
          <c:tx>
            <c:strRef>
              <c:f>'Run chart 3'!$F$4</c:f>
              <c:strCache>
                <c:ptCount val="1"/>
                <c:pt idx="0">
                  <c:v>New Median</c:v>
                </c:pt>
              </c:strCache>
            </c:strRef>
          </c:tx>
          <c:spPr>
            <a:ln w="19050" cap="rnd">
              <a:solidFill>
                <a:schemeClr val="accent2"/>
              </a:solidFill>
              <a:round/>
            </a:ln>
            <a:effectLst/>
          </c:spPr>
          <c:marker>
            <c:symbol val="none"/>
          </c:marker>
          <c:cat>
            <c:numRef>
              <c:f>'Run chart 3'!$A$5:$A$92</c:f>
              <c:numCache>
                <c:formatCode>m/d/yyyy</c:formatCode>
                <c:ptCount val="88"/>
              </c:numCache>
            </c:numRef>
          </c:cat>
          <c:val>
            <c:numRef>
              <c:f>'Run chart 3'!$F$5:$F$92</c:f>
              <c:numCache>
                <c:formatCode>General</c:formatCode>
                <c:ptCount val="88"/>
              </c:numCache>
            </c:numRef>
          </c:val>
          <c:smooth val="0"/>
          <c:extLst>
            <c:ext xmlns:c16="http://schemas.microsoft.com/office/drawing/2014/chart" uri="{C3380CC4-5D6E-409C-BE32-E72D297353CC}">
              <c16:uniqueId val="{0000005B-D91B-45A2-825D-62D2B2639EDF}"/>
            </c:ext>
          </c:extLst>
        </c:ser>
        <c:ser>
          <c:idx val="4"/>
          <c:order val="4"/>
          <c:tx>
            <c:v>Shift</c:v>
          </c:tx>
          <c:spPr>
            <a:ln w="28575" cap="rnd">
              <a:noFill/>
              <a:round/>
            </a:ln>
            <a:effectLst/>
          </c:spPr>
          <c:marker>
            <c:symbol val="circle"/>
            <c:size val="7"/>
            <c:spPr>
              <a:solidFill>
                <a:srgbClr val="FFC000"/>
              </a:solidFill>
              <a:ln w="9525">
                <a:noFill/>
              </a:ln>
              <a:effectLst/>
            </c:spPr>
          </c:marker>
          <c:cat>
            <c:numRef>
              <c:f>'Run chart 3'!$A$5:$A$92</c:f>
              <c:numCache>
                <c:formatCode>m/d/yyyy</c:formatCode>
                <c:ptCount val="88"/>
              </c:numCache>
            </c:numRef>
          </c:cat>
          <c:val>
            <c:numRef>
              <c:f>'Run chart 3'!$G$5:$G$92</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5C-D91B-45A2-825D-62D2B2639EDF}"/>
            </c:ext>
          </c:extLst>
        </c:ser>
        <c:ser>
          <c:idx val="5"/>
          <c:order val="5"/>
          <c:tx>
            <c:v>Trend</c:v>
          </c:tx>
          <c:spPr>
            <a:ln w="28575" cap="rnd">
              <a:noFill/>
              <a:round/>
            </a:ln>
            <a:effectLst/>
          </c:spPr>
          <c:marker>
            <c:symbol val="circle"/>
            <c:size val="6"/>
            <c:spPr>
              <a:noFill/>
              <a:ln w="22225">
                <a:solidFill>
                  <a:srgbClr val="00B0F0"/>
                </a:solidFill>
              </a:ln>
              <a:effectLst/>
            </c:spPr>
          </c:marker>
          <c:cat>
            <c:numRef>
              <c:f>'Run chart 3'!$A$5:$A$92</c:f>
              <c:numCache>
                <c:formatCode>m/d/yyyy</c:formatCode>
                <c:ptCount val="88"/>
              </c:numCache>
            </c:numRef>
          </c:cat>
          <c:val>
            <c:numRef>
              <c:f>'Run chart 3'!$H$5:$H$92</c:f>
              <c:numCache>
                <c:formatCode>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5D-D91B-45A2-825D-62D2B2639EDF}"/>
            </c:ext>
          </c:extLst>
        </c:ser>
        <c:ser>
          <c:idx val="6"/>
          <c:order val="6"/>
          <c:tx>
            <c:v>On Median</c:v>
          </c:tx>
          <c:spPr>
            <a:ln w="28575" cap="rnd">
              <a:noFill/>
              <a:round/>
            </a:ln>
            <a:effectLst/>
          </c:spPr>
          <c:marker>
            <c:symbol val="circle"/>
            <c:size val="7"/>
            <c:spPr>
              <a:solidFill>
                <a:schemeClr val="bg1">
                  <a:lumMod val="75000"/>
                </a:schemeClr>
              </a:solidFill>
              <a:ln w="9525">
                <a:noFill/>
              </a:ln>
              <a:effectLst/>
            </c:spPr>
          </c:marker>
          <c:cat>
            <c:numRef>
              <c:f>'Run chart 3'!$A$5:$A$92</c:f>
              <c:numCache>
                <c:formatCode>m/d/yyyy</c:formatCode>
                <c:ptCount val="88"/>
              </c:numCache>
            </c:numRef>
          </c:cat>
          <c:val>
            <c:numRef>
              <c:f>'Run chart 3'!$I$5:$I$92</c:f>
              <c:numCache>
                <c:formatCode>0.00</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numCache>
            </c:numRef>
          </c:val>
          <c:smooth val="0"/>
          <c:extLst>
            <c:ext xmlns:c16="http://schemas.microsoft.com/office/drawing/2014/chart" uri="{C3380CC4-5D6E-409C-BE32-E72D297353CC}">
              <c16:uniqueId val="{0000005E-D91B-45A2-825D-62D2B2639EDF}"/>
            </c:ext>
          </c:extLst>
        </c:ser>
        <c:dLbls>
          <c:showLegendKey val="0"/>
          <c:showVal val="0"/>
          <c:showCatName val="0"/>
          <c:showSerName val="0"/>
          <c:showPercent val="0"/>
          <c:showBubbleSize val="0"/>
        </c:dLbls>
        <c:marker val="1"/>
        <c:smooth val="0"/>
        <c:axId val="536236248"/>
        <c:axId val="536236904"/>
      </c:lineChart>
      <c:catAx>
        <c:axId val="536236248"/>
        <c:scaling>
          <c:orientation val="minMax"/>
        </c:scaling>
        <c:delete val="0"/>
        <c:axPos val="b"/>
        <c:numFmt formatCode="dd/mm/yy;@" sourceLinked="0"/>
        <c:majorTickMark val="out"/>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536236904"/>
        <c:crosses val="autoZero"/>
        <c:auto val="1"/>
        <c:lblAlgn val="ctr"/>
        <c:lblOffset val="100"/>
        <c:noMultiLvlLbl val="1"/>
      </c:catAx>
      <c:valAx>
        <c:axId val="536236904"/>
        <c:scaling>
          <c:orientation val="minMax"/>
        </c:scaling>
        <c:delete val="0"/>
        <c:axPos val="l"/>
        <c:title>
          <c:tx>
            <c:strRef>
              <c:f>'Run chart 3'!$B$4</c:f>
              <c:strCache>
                <c:ptCount val="1"/>
                <c:pt idx="0">
                  <c:v>Count</c:v>
                </c:pt>
              </c:strCache>
            </c:strRef>
          </c:tx>
          <c:layout>
            <c:manualLayout>
              <c:xMode val="edge"/>
              <c:yMode val="edge"/>
              <c:x val="1.1943266662110879E-2"/>
              <c:y val="0.3773001607044589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36236248"/>
        <c:crosses val="autoZero"/>
        <c:crossBetween val="between"/>
      </c:valAx>
      <c:spPr>
        <a:noFill/>
        <a:ln>
          <a:noFill/>
        </a:ln>
        <a:effectLst/>
      </c:spPr>
    </c:plotArea>
    <c:legend>
      <c:legendPos val="b"/>
      <c:legendEntry>
        <c:idx val="3"/>
        <c:delete val="1"/>
      </c:legendEntry>
      <c:layout>
        <c:manualLayout>
          <c:xMode val="edge"/>
          <c:yMode val="edge"/>
          <c:x val="4.333823529411765E-3"/>
          <c:y val="0.9469953703703704"/>
          <c:w val="0.98367058823529407"/>
          <c:h val="4.7125000000000007E-2"/>
        </c:manualLayout>
      </c:layout>
      <c:overlay val="0"/>
      <c:spPr>
        <a:noFill/>
        <a:ln w="3175">
          <a:solidFill>
            <a:schemeClr val="bg1">
              <a:lumMod val="85000"/>
            </a:schemeClr>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9</xdr:row>
      <xdr:rowOff>57150</xdr:rowOff>
    </xdr:from>
    <xdr:to>
      <xdr:col>0</xdr:col>
      <xdr:colOff>6705600</xdr:colOff>
      <xdr:row>11</xdr:row>
      <xdr:rowOff>165100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9050" y="1943100"/>
          <a:ext cx="6686550" cy="469900"/>
        </a:xfrm>
        <a:prstGeom prst="rect">
          <a:avLst/>
        </a:prstGeom>
      </xdr:spPr>
    </xdr:pic>
    <xdr:clientData/>
  </xdr:twoCellAnchor>
  <xdr:twoCellAnchor>
    <xdr:from>
      <xdr:col>0</xdr:col>
      <xdr:colOff>5765800</xdr:colOff>
      <xdr:row>9</xdr:row>
      <xdr:rowOff>60325</xdr:rowOff>
    </xdr:from>
    <xdr:to>
      <xdr:col>0</xdr:col>
      <xdr:colOff>6610350</xdr:colOff>
      <xdr:row>11</xdr:row>
      <xdr:rowOff>44450</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5765800" y="1889125"/>
          <a:ext cx="844550" cy="3397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0</xdr:colOff>
      <xdr:row>3</xdr:row>
      <xdr:rowOff>166687</xdr:rowOff>
    </xdr:from>
    <xdr:to>
      <xdr:col>1</xdr:col>
      <xdr:colOff>0</xdr:colOff>
      <xdr:row>4</xdr:row>
      <xdr:rowOff>77787</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738187"/>
          <a:ext cx="7353300" cy="101600"/>
        </a:xfrm>
        <a:prstGeom prst="rect">
          <a:avLst/>
        </a:prstGeom>
      </xdr:spPr>
    </xdr:pic>
    <xdr:clientData/>
  </xdr:twoCellAnchor>
  <xdr:twoCellAnchor editAs="oneCell">
    <xdr:from>
      <xdr:col>0</xdr:col>
      <xdr:colOff>47625</xdr:colOff>
      <xdr:row>0</xdr:row>
      <xdr:rowOff>85725</xdr:rowOff>
    </xdr:from>
    <xdr:to>
      <xdr:col>0</xdr:col>
      <xdr:colOff>3427131</xdr:colOff>
      <xdr:row>3</xdr:row>
      <xdr:rowOff>73275</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85725"/>
          <a:ext cx="3379506" cy="559050"/>
        </a:xfrm>
        <a:prstGeom prst="rect">
          <a:avLst/>
        </a:prstGeom>
      </xdr:spPr>
    </xdr:pic>
    <xdr:clientData/>
  </xdr:twoCellAnchor>
  <xdr:twoCellAnchor>
    <xdr:from>
      <xdr:col>3</xdr:col>
      <xdr:colOff>419100</xdr:colOff>
      <xdr:row>40</xdr:row>
      <xdr:rowOff>0</xdr:rowOff>
    </xdr:from>
    <xdr:to>
      <xdr:col>6</xdr:col>
      <xdr:colOff>19050</xdr:colOff>
      <xdr:row>40</xdr:row>
      <xdr:rowOff>0</xdr:rowOff>
    </xdr:to>
    <xdr:sp macro="" textlink="">
      <xdr:nvSpPr>
        <xdr:cNvPr id="12" name="Oval 11">
          <a:extLst>
            <a:ext uri="{FF2B5EF4-FFF2-40B4-BE49-F238E27FC236}">
              <a16:creationId xmlns:a16="http://schemas.microsoft.com/office/drawing/2014/main" id="{00000000-0008-0000-0000-00000C000000}"/>
            </a:ext>
            <a:ext uri="{147F2762-F138-4A5C-976F-8EAC2B608ADB}">
              <a16:predDERef xmlns:a16="http://schemas.microsoft.com/office/drawing/2014/main" pred="{00000000-0008-0000-0000-000004000000}"/>
            </a:ext>
          </a:extLst>
        </xdr:cNvPr>
        <xdr:cNvSpPr/>
      </xdr:nvSpPr>
      <xdr:spPr>
        <a:xfrm>
          <a:off x="7353300" y="12544425"/>
          <a:ext cx="0" cy="29527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444500</xdr:colOff>
      <xdr:row>14</xdr:row>
      <xdr:rowOff>63500</xdr:rowOff>
    </xdr:from>
    <xdr:to>
      <xdr:col>0</xdr:col>
      <xdr:colOff>6788150</xdr:colOff>
      <xdr:row>23</xdr:row>
      <xdr:rowOff>88900</xdr:rowOff>
    </xdr:to>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444500" y="2800350"/>
          <a:ext cx="6343650" cy="16256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solidFill>
                <a:srgbClr val="FF0000"/>
              </a:solidFill>
            </a:rPr>
            <a:t>IMPORTANT</a:t>
          </a:r>
        </a:p>
        <a:p>
          <a:r>
            <a:rPr lang="en-GB" sz="1200" b="1"/>
            <a:t>Do not </a:t>
          </a:r>
          <a:r>
            <a:rPr lang="en-GB" sz="1200" b="1" baseline="0"/>
            <a:t>cut and paste cells </a:t>
          </a:r>
          <a:r>
            <a:rPr lang="en-GB" sz="1200" baseline="0"/>
            <a:t>in any of the worksheets as this can break the formulas in the background and tool will no longer work</a:t>
          </a:r>
        </a:p>
        <a:p>
          <a:endParaRPr lang="en-GB" sz="1200" baseline="0"/>
        </a:p>
        <a:p>
          <a:r>
            <a:rPr lang="en-GB" sz="1200" baseline="0"/>
            <a:t>Use 'copy' rather than 'cut', and if you need to remove text or numbers in a cell use the backspace key or select the relevant cells, right click your mouse and select 'Clear Contents' to empty the cells.</a:t>
          </a:r>
        </a:p>
        <a:p>
          <a:endParaRPr lang="en-GB" sz="1200" baseline="0"/>
        </a:p>
        <a:p>
          <a:r>
            <a:rPr lang="en-GB" sz="1200" baseline="0"/>
            <a:t>If the tool stops working as it should, start again by downloading a new copy and transferring your data to it by </a:t>
          </a:r>
          <a:r>
            <a:rPr lang="en-GB" sz="1200" i="1" baseline="0"/>
            <a:t>copying</a:t>
          </a:r>
          <a:r>
            <a:rPr lang="en-GB" sz="1200" baseline="0"/>
            <a:t> and pasting</a:t>
          </a:r>
        </a:p>
        <a:p>
          <a:endParaRPr lang="en-GB" sz="1200"/>
        </a:p>
      </xdr:txBody>
    </xdr:sp>
    <xdr:clientData/>
  </xdr:twoCellAnchor>
  <xdr:twoCellAnchor editAs="oneCell">
    <xdr:from>
      <xdr:col>0</xdr:col>
      <xdr:colOff>781051</xdr:colOff>
      <xdr:row>26</xdr:row>
      <xdr:rowOff>171450</xdr:rowOff>
    </xdr:from>
    <xdr:to>
      <xdr:col>0</xdr:col>
      <xdr:colOff>6534151</xdr:colOff>
      <xdr:row>28</xdr:row>
      <xdr:rowOff>61168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4"/>
        <a:stretch>
          <a:fillRect/>
        </a:stretch>
      </xdr:blipFill>
      <xdr:spPr>
        <a:xfrm>
          <a:off x="781051" y="5060950"/>
          <a:ext cx="5753100" cy="245318"/>
        </a:xfrm>
        <a:prstGeom prst="rect">
          <a:avLst/>
        </a:prstGeom>
      </xdr:spPr>
    </xdr:pic>
    <xdr:clientData/>
  </xdr:twoCellAnchor>
  <xdr:twoCellAnchor>
    <xdr:from>
      <xdr:col>0</xdr:col>
      <xdr:colOff>4406900</xdr:colOff>
      <xdr:row>30</xdr:row>
      <xdr:rowOff>133350</xdr:rowOff>
    </xdr:from>
    <xdr:to>
      <xdr:col>0</xdr:col>
      <xdr:colOff>7188200</xdr:colOff>
      <xdr:row>34</xdr:row>
      <xdr:rowOff>101600</xdr:rowOff>
    </xdr:to>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4406900" y="5734050"/>
          <a:ext cx="2781300" cy="679450"/>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a:solidFill>
                <a:sysClr val="windowText" lastClr="000000"/>
              </a:solidFill>
              <a:latin typeface="+mn-lt"/>
              <a:cs typeface="Arial" panose="020B0604020202020204" pitchFamily="34" charset="0"/>
            </a:rPr>
            <a:t>The run chart tabs include run charts for you to add your data to. You can rename the tabs</a:t>
          </a:r>
        </a:p>
      </xdr:txBody>
    </xdr:sp>
    <xdr:clientData/>
  </xdr:twoCellAnchor>
  <xdr:twoCellAnchor>
    <xdr:from>
      <xdr:col>0</xdr:col>
      <xdr:colOff>336550</xdr:colOff>
      <xdr:row>29</xdr:row>
      <xdr:rowOff>165100</xdr:rowOff>
    </xdr:from>
    <xdr:to>
      <xdr:col>0</xdr:col>
      <xdr:colOff>2063750</xdr:colOff>
      <xdr:row>33</xdr:row>
      <xdr:rowOff>139700</xdr:rowOff>
    </xdr:to>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36550" y="5588000"/>
          <a:ext cx="1727200" cy="685800"/>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a:solidFill>
                <a:sysClr val="windowText" lastClr="000000"/>
              </a:solidFill>
              <a:latin typeface="+mn-lt"/>
              <a:cs typeface="Arial" panose="020B0604020202020204" pitchFamily="34" charset="0"/>
            </a:rPr>
            <a:t>The Chart Guidance sheet describes how run charts work.</a:t>
          </a:r>
        </a:p>
      </xdr:txBody>
    </xdr:sp>
    <xdr:clientData/>
  </xdr:twoCellAnchor>
  <xdr:twoCellAnchor>
    <xdr:from>
      <xdr:col>0</xdr:col>
      <xdr:colOff>1200150</xdr:colOff>
      <xdr:row>28</xdr:row>
      <xdr:rowOff>63233</xdr:rowOff>
    </xdr:from>
    <xdr:to>
      <xdr:col>0</xdr:col>
      <xdr:colOff>2296977</xdr:colOff>
      <xdr:row>29</xdr:row>
      <xdr:rowOff>165100</xdr:rowOff>
    </xdr:to>
    <xdr:cxnSp macro="">
      <xdr:nvCxnSpPr>
        <xdr:cNvPr id="21" name="Straight Arrow Connector 20">
          <a:extLst>
            <a:ext uri="{FF2B5EF4-FFF2-40B4-BE49-F238E27FC236}">
              <a16:creationId xmlns:a16="http://schemas.microsoft.com/office/drawing/2014/main" id="{00000000-0008-0000-0000-000015000000}"/>
            </a:ext>
          </a:extLst>
        </xdr:cNvPr>
        <xdr:cNvCxnSpPr>
          <a:stCxn id="20" idx="0"/>
          <a:endCxn id="23" idx="3"/>
        </xdr:cNvCxnSpPr>
      </xdr:nvCxnSpPr>
      <xdr:spPr>
        <a:xfrm flipV="1">
          <a:off x="1200150" y="5308333"/>
          <a:ext cx="1096827" cy="279667"/>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5045075</xdr:colOff>
      <xdr:row>28</xdr:row>
      <xdr:rowOff>127000</xdr:rowOff>
    </xdr:from>
    <xdr:to>
      <xdr:col>0</xdr:col>
      <xdr:colOff>5797550</xdr:colOff>
      <xdr:row>30</xdr:row>
      <xdr:rowOff>133350</xdr:rowOff>
    </xdr:to>
    <xdr:cxnSp macro="">
      <xdr:nvCxnSpPr>
        <xdr:cNvPr id="22" name="Straight Arrow Connector 21">
          <a:extLst>
            <a:ext uri="{FF2B5EF4-FFF2-40B4-BE49-F238E27FC236}">
              <a16:creationId xmlns:a16="http://schemas.microsoft.com/office/drawing/2014/main" id="{00000000-0008-0000-0000-000016000000}"/>
            </a:ext>
          </a:extLst>
        </xdr:cNvPr>
        <xdr:cNvCxnSpPr>
          <a:stCxn id="19" idx="0"/>
          <a:endCxn id="24" idx="4"/>
        </xdr:cNvCxnSpPr>
      </xdr:nvCxnSpPr>
      <xdr:spPr>
        <a:xfrm flipH="1" flipV="1">
          <a:off x="5045075" y="5372100"/>
          <a:ext cx="752475" cy="361950"/>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2108200</xdr:colOff>
      <xdr:row>26</xdr:row>
      <xdr:rowOff>139700</xdr:rowOff>
    </xdr:from>
    <xdr:to>
      <xdr:col>0</xdr:col>
      <xdr:colOff>3397250</xdr:colOff>
      <xdr:row>28</xdr:row>
      <xdr:rowOff>111125</xdr:rowOff>
    </xdr:to>
    <xdr:sp macro="" textlink="">
      <xdr:nvSpPr>
        <xdr:cNvPr id="23" name="Oval 22">
          <a:extLst>
            <a:ext uri="{FF2B5EF4-FFF2-40B4-BE49-F238E27FC236}">
              <a16:creationId xmlns:a16="http://schemas.microsoft.com/office/drawing/2014/main" id="{00000000-0008-0000-0000-000017000000}"/>
            </a:ext>
            <a:ext uri="{147F2762-F138-4A5C-976F-8EAC2B608ADB}">
              <a16:predDERef xmlns:a16="http://schemas.microsoft.com/office/drawing/2014/main" pred="{00000000-0008-0000-0000-000004000000}"/>
            </a:ext>
          </a:extLst>
        </xdr:cNvPr>
        <xdr:cNvSpPr/>
      </xdr:nvSpPr>
      <xdr:spPr>
        <a:xfrm>
          <a:off x="2108200" y="5029200"/>
          <a:ext cx="1289050" cy="3270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3441700</xdr:colOff>
      <xdr:row>26</xdr:row>
      <xdr:rowOff>120650</xdr:rowOff>
    </xdr:from>
    <xdr:to>
      <xdr:col>0</xdr:col>
      <xdr:colOff>6648450</xdr:colOff>
      <xdr:row>28</xdr:row>
      <xdr:rowOff>127000</xdr:rowOff>
    </xdr:to>
    <xdr:sp macro="" textlink="">
      <xdr:nvSpPr>
        <xdr:cNvPr id="24" name="Oval 23">
          <a:extLst>
            <a:ext uri="{FF2B5EF4-FFF2-40B4-BE49-F238E27FC236}">
              <a16:creationId xmlns:a16="http://schemas.microsoft.com/office/drawing/2014/main" id="{00000000-0008-0000-0000-000018000000}"/>
            </a:ext>
            <a:ext uri="{147F2762-F138-4A5C-976F-8EAC2B608ADB}">
              <a16:predDERef xmlns:a16="http://schemas.microsoft.com/office/drawing/2014/main" pred="{00000000-0008-0000-0000-000004000000}"/>
            </a:ext>
          </a:extLst>
        </xdr:cNvPr>
        <xdr:cNvSpPr/>
      </xdr:nvSpPr>
      <xdr:spPr>
        <a:xfrm>
          <a:off x="3441700" y="5010150"/>
          <a:ext cx="3206750" cy="36195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71</xdr:row>
      <xdr:rowOff>52915</xdr:rowOff>
    </xdr:from>
    <xdr:to>
      <xdr:col>22</xdr:col>
      <xdr:colOff>427309</xdr:colOff>
      <xdr:row>102</xdr:row>
      <xdr:rowOff>168055</xdr:rowOff>
    </xdr:to>
    <xdr:pic>
      <xdr:nvPicPr>
        <xdr:cNvPr id="23" name="Picture 22">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
        <a:stretch>
          <a:fillRect/>
        </a:stretch>
      </xdr:blipFill>
      <xdr:spPr>
        <a:xfrm>
          <a:off x="232833" y="16076082"/>
          <a:ext cx="13317809" cy="6020640"/>
        </a:xfrm>
        <a:prstGeom prst="rect">
          <a:avLst/>
        </a:prstGeom>
      </xdr:spPr>
    </xdr:pic>
    <xdr:clientData/>
  </xdr:twoCellAnchor>
  <xdr:twoCellAnchor editAs="oneCell">
    <xdr:from>
      <xdr:col>0</xdr:col>
      <xdr:colOff>201083</xdr:colOff>
      <xdr:row>40</xdr:row>
      <xdr:rowOff>31750</xdr:rowOff>
    </xdr:from>
    <xdr:to>
      <xdr:col>22</xdr:col>
      <xdr:colOff>386032</xdr:colOff>
      <xdr:row>67</xdr:row>
      <xdr:rowOff>40963</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2"/>
        <a:stretch>
          <a:fillRect/>
        </a:stretch>
      </xdr:blipFill>
      <xdr:spPr>
        <a:xfrm>
          <a:off x="201083" y="9080500"/>
          <a:ext cx="13308282" cy="5353797"/>
        </a:xfrm>
        <a:prstGeom prst="rect">
          <a:avLst/>
        </a:prstGeom>
      </xdr:spPr>
    </xdr:pic>
    <xdr:clientData/>
  </xdr:twoCellAnchor>
  <xdr:twoCellAnchor editAs="oneCell">
    <xdr:from>
      <xdr:col>1</xdr:col>
      <xdr:colOff>1</xdr:colOff>
      <xdr:row>4</xdr:row>
      <xdr:rowOff>21167</xdr:rowOff>
    </xdr:from>
    <xdr:to>
      <xdr:col>21</xdr:col>
      <xdr:colOff>612512</xdr:colOff>
      <xdr:row>32</xdr:row>
      <xdr:rowOff>31438</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
        <a:stretch>
          <a:fillRect/>
        </a:stretch>
      </xdr:blipFill>
      <xdr:spPr>
        <a:xfrm>
          <a:off x="232834" y="1195917"/>
          <a:ext cx="12889178" cy="5344271"/>
        </a:xfrm>
        <a:prstGeom prst="rect">
          <a:avLst/>
        </a:prstGeom>
      </xdr:spPr>
    </xdr:pic>
    <xdr:clientData/>
  </xdr:twoCellAnchor>
  <xdr:twoCellAnchor>
    <xdr:from>
      <xdr:col>14</xdr:col>
      <xdr:colOff>555494</xdr:colOff>
      <xdr:row>13</xdr:row>
      <xdr:rowOff>129321</xdr:rowOff>
    </xdr:from>
    <xdr:to>
      <xdr:col>16</xdr:col>
      <xdr:colOff>510111</xdr:colOff>
      <xdr:row>16</xdr:row>
      <xdr:rowOff>11774</xdr:rowOff>
    </xdr:to>
    <xdr:sp macro="" textlink="">
      <xdr:nvSpPr>
        <xdr:cNvPr id="5" name="Oval 4">
          <a:extLst>
            <a:ext uri="{FF2B5EF4-FFF2-40B4-BE49-F238E27FC236}">
              <a16:creationId xmlns:a16="http://schemas.microsoft.com/office/drawing/2014/main" id="{00000000-0008-0000-0100-000005000000}"/>
            </a:ext>
          </a:extLst>
        </xdr:cNvPr>
        <xdr:cNvSpPr/>
      </xdr:nvSpPr>
      <xdr:spPr>
        <a:xfrm rot="19910583">
          <a:off x="8768161" y="3018571"/>
          <a:ext cx="1182283" cy="453953"/>
        </a:xfrm>
        <a:prstGeom prst="ellipse">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592667</xdr:colOff>
      <xdr:row>14</xdr:row>
      <xdr:rowOff>51860</xdr:rowOff>
    </xdr:from>
    <xdr:to>
      <xdr:col>21</xdr:col>
      <xdr:colOff>275167</xdr:colOff>
      <xdr:row>17</xdr:row>
      <xdr:rowOff>10584</xdr:rowOff>
    </xdr:to>
    <xdr:sp macro="" textlink="">
      <xdr:nvSpPr>
        <xdr:cNvPr id="6" name="Oval 5">
          <a:extLst>
            <a:ext uri="{FF2B5EF4-FFF2-40B4-BE49-F238E27FC236}">
              <a16:creationId xmlns:a16="http://schemas.microsoft.com/office/drawing/2014/main" id="{00000000-0008-0000-0100-000006000000}"/>
            </a:ext>
          </a:extLst>
        </xdr:cNvPr>
        <xdr:cNvSpPr/>
      </xdr:nvSpPr>
      <xdr:spPr>
        <a:xfrm>
          <a:off x="11260667" y="3131610"/>
          <a:ext cx="1524000" cy="530224"/>
        </a:xfrm>
        <a:prstGeom prst="ellipse">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22</xdr:col>
      <xdr:colOff>262467</xdr:colOff>
      <xdr:row>17</xdr:row>
      <xdr:rowOff>40216</xdr:rowOff>
    </xdr:from>
    <xdr:to>
      <xdr:col>25</xdr:col>
      <xdr:colOff>538692</xdr:colOff>
      <xdr:row>25</xdr:row>
      <xdr:rowOff>173567</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3385800" y="3617383"/>
          <a:ext cx="2117725" cy="1657351"/>
        </a:xfrm>
        <a:prstGeom prst="rect">
          <a:avLst/>
        </a:prstGeom>
        <a:solidFill>
          <a:sysClr val="window" lastClr="FFFFFF"/>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Trend</a:t>
          </a:r>
          <a:r>
            <a:rPr lang="en-GB" sz="1100" u="none"/>
            <a:t>:</a:t>
          </a:r>
        </a:p>
        <a:p>
          <a:r>
            <a:rPr lang="en-GB" sz="1100" u="none"/>
            <a:t>A trend is </a:t>
          </a:r>
          <a:r>
            <a:rPr lang="en-GB" sz="1100" b="1" u="none"/>
            <a:t>five or more </a:t>
          </a:r>
          <a:r>
            <a:rPr lang="en-GB" sz="1100" u="none"/>
            <a:t>consecutive points all going up or all going down. If the value of two or more consecutive points is the same, only count the first point and ignore the repeating values; like values do not make or break a trend.</a:t>
          </a:r>
        </a:p>
      </xdr:txBody>
    </xdr:sp>
    <xdr:clientData/>
  </xdr:twoCellAnchor>
  <xdr:twoCellAnchor>
    <xdr:from>
      <xdr:col>22</xdr:col>
      <xdr:colOff>263526</xdr:colOff>
      <xdr:row>7</xdr:row>
      <xdr:rowOff>135467</xdr:rowOff>
    </xdr:from>
    <xdr:to>
      <xdr:col>25</xdr:col>
      <xdr:colOff>511176</xdr:colOff>
      <xdr:row>15</xdr:row>
      <xdr:rowOff>135467</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13386859" y="1807634"/>
          <a:ext cx="2089150" cy="1524000"/>
        </a:xfrm>
        <a:prstGeom prst="rect">
          <a:avLst/>
        </a:prstGeom>
        <a:solidFill>
          <a:sysClr val="window" lastClr="FFFFFF"/>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Shift</a:t>
          </a:r>
          <a:r>
            <a:rPr lang="en-GB" sz="1100"/>
            <a:t>:</a:t>
          </a:r>
        </a:p>
        <a:p>
          <a:r>
            <a:rPr lang="en-GB" sz="1100"/>
            <a:t>A shift is </a:t>
          </a:r>
          <a:r>
            <a:rPr lang="en-GB" sz="1100" b="1"/>
            <a:t>six or more </a:t>
          </a:r>
          <a:r>
            <a:rPr lang="en-GB" sz="1100"/>
            <a:t>consecutive points all above or all below the extended median. Values that fall on the median do not add to, nor do they break, a shift. Skip all values that fall on the median and continue counting.</a:t>
          </a:r>
        </a:p>
        <a:p>
          <a:endParaRPr lang="en-GB" sz="1100"/>
        </a:p>
      </xdr:txBody>
    </xdr:sp>
    <xdr:clientData/>
  </xdr:twoCellAnchor>
  <xdr:twoCellAnchor>
    <xdr:from>
      <xdr:col>20</xdr:col>
      <xdr:colOff>127000</xdr:colOff>
      <xdr:row>11</xdr:row>
      <xdr:rowOff>135466</xdr:rowOff>
    </xdr:from>
    <xdr:to>
      <xdr:col>22</xdr:col>
      <xdr:colOff>263526</xdr:colOff>
      <xdr:row>14</xdr:row>
      <xdr:rowOff>51859</xdr:rowOff>
    </xdr:to>
    <xdr:cxnSp macro="">
      <xdr:nvCxnSpPr>
        <xdr:cNvPr id="9" name="Elbow Connector 8">
          <a:extLst>
            <a:ext uri="{FF2B5EF4-FFF2-40B4-BE49-F238E27FC236}">
              <a16:creationId xmlns:a16="http://schemas.microsoft.com/office/drawing/2014/main" id="{00000000-0008-0000-0100-000009000000}"/>
            </a:ext>
          </a:extLst>
        </xdr:cNvPr>
        <xdr:cNvCxnSpPr>
          <a:stCxn id="8" idx="1"/>
          <a:endCxn id="6" idx="0"/>
        </xdr:cNvCxnSpPr>
      </xdr:nvCxnSpPr>
      <xdr:spPr>
        <a:xfrm rot="10800000" flipV="1">
          <a:off x="12022667" y="2643716"/>
          <a:ext cx="1364192" cy="487893"/>
        </a:xfrm>
        <a:prstGeom prst="bentConnector2">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26079</xdr:colOff>
      <xdr:row>15</xdr:row>
      <xdr:rowOff>175414</xdr:rowOff>
    </xdr:from>
    <xdr:to>
      <xdr:col>22</xdr:col>
      <xdr:colOff>262468</xdr:colOff>
      <xdr:row>21</xdr:row>
      <xdr:rowOff>106893</xdr:rowOff>
    </xdr:to>
    <xdr:cxnSp macro="">
      <xdr:nvCxnSpPr>
        <xdr:cNvPr id="10" name="Elbow Connector 9">
          <a:extLst>
            <a:ext uri="{FF2B5EF4-FFF2-40B4-BE49-F238E27FC236}">
              <a16:creationId xmlns:a16="http://schemas.microsoft.com/office/drawing/2014/main" id="{00000000-0008-0000-0100-00000A000000}"/>
            </a:ext>
          </a:extLst>
        </xdr:cNvPr>
        <xdr:cNvCxnSpPr>
          <a:stCxn id="7" idx="1"/>
          <a:endCxn id="5" idx="4"/>
        </xdr:cNvCxnSpPr>
      </xdr:nvCxnSpPr>
      <xdr:spPr>
        <a:xfrm rot="10800000">
          <a:off x="9466412" y="3445664"/>
          <a:ext cx="3919389" cy="1074479"/>
        </a:xfrm>
        <a:prstGeom prst="bentConnector2">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487891</xdr:colOff>
      <xdr:row>49</xdr:row>
      <xdr:rowOff>179916</xdr:rowOff>
    </xdr:from>
    <xdr:to>
      <xdr:col>21</xdr:col>
      <xdr:colOff>613832</xdr:colOff>
      <xdr:row>53</xdr:row>
      <xdr:rowOff>63499</xdr:rowOff>
    </xdr:to>
    <xdr:sp macro="" textlink="">
      <xdr:nvSpPr>
        <xdr:cNvPr id="11" name="Oval 10">
          <a:extLst>
            <a:ext uri="{FF2B5EF4-FFF2-40B4-BE49-F238E27FC236}">
              <a16:creationId xmlns:a16="http://schemas.microsoft.com/office/drawing/2014/main" id="{00000000-0008-0000-0100-00000B000000}"/>
            </a:ext>
          </a:extLst>
        </xdr:cNvPr>
        <xdr:cNvSpPr/>
      </xdr:nvSpPr>
      <xdr:spPr>
        <a:xfrm>
          <a:off x="11155891" y="10943166"/>
          <a:ext cx="1967441" cy="645583"/>
        </a:xfrm>
        <a:prstGeom prst="ellipse">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23</xdr:col>
      <xdr:colOff>209550</xdr:colOff>
      <xdr:row>50</xdr:row>
      <xdr:rowOff>111124</xdr:rowOff>
    </xdr:from>
    <xdr:to>
      <xdr:col>25</xdr:col>
      <xdr:colOff>295275</xdr:colOff>
      <xdr:row>52</xdr:row>
      <xdr:rowOff>120649</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13946717" y="11064874"/>
          <a:ext cx="1313391" cy="390525"/>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a:t>Sustained</a:t>
          </a:r>
          <a:r>
            <a:rPr lang="en-GB" sz="1100" baseline="0"/>
            <a:t> Shift</a:t>
          </a:r>
          <a:endParaRPr lang="en-GB" sz="1100"/>
        </a:p>
      </xdr:txBody>
    </xdr:sp>
    <xdr:clientData/>
  </xdr:twoCellAnchor>
  <xdr:twoCellAnchor>
    <xdr:from>
      <xdr:col>21</xdr:col>
      <xdr:colOff>613832</xdr:colOff>
      <xdr:row>51</xdr:row>
      <xdr:rowOff>115887</xdr:rowOff>
    </xdr:from>
    <xdr:to>
      <xdr:col>23</xdr:col>
      <xdr:colOff>209550</xdr:colOff>
      <xdr:row>51</xdr:row>
      <xdr:rowOff>121708</xdr:rowOff>
    </xdr:to>
    <xdr:cxnSp macro="">
      <xdr:nvCxnSpPr>
        <xdr:cNvPr id="13" name="Straight Connector 12">
          <a:extLst>
            <a:ext uri="{FF2B5EF4-FFF2-40B4-BE49-F238E27FC236}">
              <a16:creationId xmlns:a16="http://schemas.microsoft.com/office/drawing/2014/main" id="{00000000-0008-0000-0100-00000D000000}"/>
            </a:ext>
          </a:extLst>
        </xdr:cNvPr>
        <xdr:cNvCxnSpPr>
          <a:stCxn id="12" idx="1"/>
          <a:endCxn id="11" idx="6"/>
        </xdr:cNvCxnSpPr>
      </xdr:nvCxnSpPr>
      <xdr:spPr>
        <a:xfrm flipH="1">
          <a:off x="13123332" y="11260137"/>
          <a:ext cx="823385" cy="5821"/>
        </a:xfrm>
        <a:prstGeom prst="line">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148166</xdr:colOff>
      <xdr:row>90</xdr:row>
      <xdr:rowOff>30692</xdr:rowOff>
    </xdr:from>
    <xdr:to>
      <xdr:col>6</xdr:col>
      <xdr:colOff>74083</xdr:colOff>
      <xdr:row>95</xdr:row>
      <xdr:rowOff>116417</xdr:rowOff>
    </xdr:to>
    <xdr:sp macro="" textlink="">
      <xdr:nvSpPr>
        <xdr:cNvPr id="14" name="Rounded Rectangle 13">
          <a:extLst>
            <a:ext uri="{FF2B5EF4-FFF2-40B4-BE49-F238E27FC236}">
              <a16:creationId xmlns:a16="http://schemas.microsoft.com/office/drawing/2014/main" id="{00000000-0008-0000-0100-00000E000000}"/>
            </a:ext>
          </a:extLst>
        </xdr:cNvPr>
        <xdr:cNvSpPr/>
      </xdr:nvSpPr>
      <xdr:spPr>
        <a:xfrm>
          <a:off x="2836333" y="19673359"/>
          <a:ext cx="539750" cy="1038225"/>
        </a:xfrm>
        <a:prstGeom prst="roundRect">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232834</xdr:colOff>
      <xdr:row>94</xdr:row>
      <xdr:rowOff>152400</xdr:rowOff>
    </xdr:from>
    <xdr:to>
      <xdr:col>5</xdr:col>
      <xdr:colOff>162983</xdr:colOff>
      <xdr:row>103</xdr:row>
      <xdr:rowOff>10584</xdr:rowOff>
    </xdr:to>
    <xdr:sp macro="" textlink="">
      <xdr:nvSpPr>
        <xdr:cNvPr id="15" name="Rounded Rectangle 14">
          <a:extLst>
            <a:ext uri="{FF2B5EF4-FFF2-40B4-BE49-F238E27FC236}">
              <a16:creationId xmlns:a16="http://schemas.microsoft.com/office/drawing/2014/main" id="{00000000-0008-0000-0100-00000F000000}"/>
            </a:ext>
          </a:extLst>
        </xdr:cNvPr>
        <xdr:cNvSpPr/>
      </xdr:nvSpPr>
      <xdr:spPr>
        <a:xfrm>
          <a:off x="2307167" y="20557067"/>
          <a:ext cx="543983" cy="1572684"/>
        </a:xfrm>
        <a:prstGeom prst="roundRect">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463550</xdr:colOff>
      <xdr:row>99</xdr:row>
      <xdr:rowOff>1058</xdr:rowOff>
    </xdr:from>
    <xdr:to>
      <xdr:col>13</xdr:col>
      <xdr:colOff>301625</xdr:colOff>
      <xdr:row>104</xdr:row>
      <xdr:rowOff>48683</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5607050" y="20776141"/>
          <a:ext cx="2293408" cy="1000125"/>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Create a new median function starting at the first point of the maintained</a:t>
          </a:r>
          <a:r>
            <a:rPr lang="en-GB" sz="1100" baseline="0"/>
            <a:t> shift.  Remove the  function from the corresponding extended median cells.</a:t>
          </a:r>
          <a:endParaRPr lang="en-GB" sz="1100"/>
        </a:p>
      </xdr:txBody>
    </xdr:sp>
    <xdr:clientData/>
  </xdr:twoCellAnchor>
  <xdr:twoCellAnchor>
    <xdr:from>
      <xdr:col>9</xdr:col>
      <xdr:colOff>462492</xdr:colOff>
      <xdr:row>105</xdr:row>
      <xdr:rowOff>61382</xdr:rowOff>
    </xdr:from>
    <xdr:to>
      <xdr:col>13</xdr:col>
      <xdr:colOff>300568</xdr:colOff>
      <xdr:row>112</xdr:row>
      <xdr:rowOff>21167</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5605992" y="21979465"/>
          <a:ext cx="2293409" cy="1293285"/>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Once a new median </a:t>
          </a:r>
          <a:r>
            <a:rPr lang="en-GB" sz="1100" baseline="0"/>
            <a:t>has been completed (6 points for process measures, 12 points for outcome measures), a new extended median can be set. This should be based on the same points used in the new median.</a:t>
          </a:r>
          <a:endParaRPr lang="en-GB" sz="1100"/>
        </a:p>
      </xdr:txBody>
    </xdr:sp>
    <xdr:clientData/>
  </xdr:twoCellAnchor>
  <xdr:twoCellAnchor>
    <xdr:from>
      <xdr:col>6</xdr:col>
      <xdr:colOff>74084</xdr:colOff>
      <xdr:row>92</xdr:row>
      <xdr:rowOff>168805</xdr:rowOff>
    </xdr:from>
    <xdr:to>
      <xdr:col>9</xdr:col>
      <xdr:colOff>463551</xdr:colOff>
      <xdr:row>101</xdr:row>
      <xdr:rowOff>120121</xdr:rowOff>
    </xdr:to>
    <xdr:cxnSp macro="">
      <xdr:nvCxnSpPr>
        <xdr:cNvPr id="18" name="Elbow Connector 17">
          <a:extLst>
            <a:ext uri="{FF2B5EF4-FFF2-40B4-BE49-F238E27FC236}">
              <a16:creationId xmlns:a16="http://schemas.microsoft.com/office/drawing/2014/main" id="{00000000-0008-0000-0100-000012000000}"/>
            </a:ext>
          </a:extLst>
        </xdr:cNvPr>
        <xdr:cNvCxnSpPr>
          <a:stCxn id="16" idx="1"/>
          <a:endCxn id="14" idx="3"/>
        </xdr:cNvCxnSpPr>
      </xdr:nvCxnSpPr>
      <xdr:spPr>
        <a:xfrm rot="10800000">
          <a:off x="3376084" y="20192472"/>
          <a:ext cx="2230967" cy="1665816"/>
        </a:xfrm>
        <a:prstGeom prst="bentConnector3">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504827</xdr:colOff>
      <xdr:row>103</xdr:row>
      <xdr:rowOff>10585</xdr:rowOff>
    </xdr:from>
    <xdr:to>
      <xdr:col>9</xdr:col>
      <xdr:colOff>462493</xdr:colOff>
      <xdr:row>108</xdr:row>
      <xdr:rowOff>136526</xdr:rowOff>
    </xdr:to>
    <xdr:cxnSp macro="">
      <xdr:nvCxnSpPr>
        <xdr:cNvPr id="51" name="Elbow Connector 50">
          <a:extLst>
            <a:ext uri="{FF2B5EF4-FFF2-40B4-BE49-F238E27FC236}">
              <a16:creationId xmlns:a16="http://schemas.microsoft.com/office/drawing/2014/main" id="{00000000-0008-0000-0100-000033000000}"/>
            </a:ext>
          </a:extLst>
        </xdr:cNvPr>
        <xdr:cNvCxnSpPr>
          <a:stCxn id="17" idx="1"/>
          <a:endCxn id="15" idx="2"/>
        </xdr:cNvCxnSpPr>
      </xdr:nvCxnSpPr>
      <xdr:spPr>
        <a:xfrm rot="10800000">
          <a:off x="2579160" y="22129752"/>
          <a:ext cx="3026833" cy="1078441"/>
        </a:xfrm>
        <a:prstGeom prst="bentConnector2">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7937</xdr:colOff>
      <xdr:row>4</xdr:row>
      <xdr:rowOff>12699</xdr:rowOff>
    </xdr:from>
    <xdr:to>
      <xdr:col>20</xdr:col>
      <xdr:colOff>6127937</xdr:colOff>
      <xdr:row>26</xdr:row>
      <xdr:rowOff>141699</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20</xdr:col>
      <xdr:colOff>7937</xdr:colOff>
      <xdr:row>4</xdr:row>
      <xdr:rowOff>12699</xdr:rowOff>
    </xdr:from>
    <xdr:to>
      <xdr:col>20</xdr:col>
      <xdr:colOff>6127937</xdr:colOff>
      <xdr:row>26</xdr:row>
      <xdr:rowOff>141699</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20</xdr:col>
      <xdr:colOff>7937</xdr:colOff>
      <xdr:row>4</xdr:row>
      <xdr:rowOff>12699</xdr:rowOff>
    </xdr:from>
    <xdr:to>
      <xdr:col>20</xdr:col>
      <xdr:colOff>6127937</xdr:colOff>
      <xdr:row>26</xdr:row>
      <xdr:rowOff>141699</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AY44"/>
  <sheetViews>
    <sheetView showGridLines="0" tabSelected="1" zoomScaleNormal="100" workbookViewId="0">
      <selection activeCell="A41" sqref="A41"/>
    </sheetView>
  </sheetViews>
  <sheetFormatPr defaultColWidth="0" defaultRowHeight="14" zeroHeight="1" x14ac:dyDescent="0.3"/>
  <cols>
    <col min="1" max="1" width="110.26953125" style="46" customWidth="1"/>
    <col min="2" max="51" width="0" style="46" hidden="1" customWidth="1"/>
    <col min="52" max="16384" width="8.7265625" style="46" hidden="1"/>
  </cols>
  <sheetData>
    <row r="1" spans="1:51" s="41" customFormat="1" ht="14.5" x14ac:dyDescent="0.35">
      <c r="C1" s="42"/>
      <c r="G1" s="43"/>
      <c r="H1" s="44"/>
      <c r="I1" s="44"/>
      <c r="J1" s="44"/>
      <c r="K1" s="43"/>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row>
    <row r="2" spans="1:51" s="41" customFormat="1" ht="14.5" x14ac:dyDescent="0.35">
      <c r="C2" s="42"/>
      <c r="G2" s="43"/>
      <c r="H2" s="44"/>
      <c r="I2" s="44"/>
      <c r="J2" s="44"/>
      <c r="K2" s="43"/>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row>
    <row r="3" spans="1:51" s="41" customFormat="1" ht="14.5" x14ac:dyDescent="0.35">
      <c r="C3" s="42"/>
      <c r="G3" s="43"/>
      <c r="H3" s="44"/>
      <c r="I3" s="44"/>
      <c r="J3" s="44"/>
      <c r="K3" s="43"/>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row>
    <row r="4" spans="1:51" s="41" customFormat="1" ht="14.5" x14ac:dyDescent="0.35">
      <c r="C4" s="42"/>
      <c r="G4" s="43"/>
      <c r="H4" s="44"/>
      <c r="I4" s="44"/>
      <c r="J4" s="44"/>
      <c r="K4" s="43"/>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row>
    <row r="5" spans="1:51" s="41" customFormat="1" ht="14.5" x14ac:dyDescent="0.35">
      <c r="C5" s="42"/>
      <c r="G5" s="43"/>
      <c r="H5" s="44"/>
      <c r="I5" s="44"/>
      <c r="J5" s="44"/>
      <c r="K5" s="43"/>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row>
    <row r="6" spans="1:51" x14ac:dyDescent="0.3">
      <c r="A6" s="45"/>
    </row>
    <row r="7" spans="1:51" ht="15.5" x14ac:dyDescent="0.35">
      <c r="A7" s="47" t="s">
        <v>44</v>
      </c>
    </row>
    <row r="8" spans="1:51" x14ac:dyDescent="0.3"/>
    <row r="9" spans="1:51" ht="28" x14ac:dyDescent="0.3">
      <c r="A9" s="45" t="s">
        <v>31</v>
      </c>
    </row>
    <row r="10" spans="1:51" x14ac:dyDescent="0.3">
      <c r="A10" s="45"/>
    </row>
    <row r="11" spans="1:51" x14ac:dyDescent="0.3">
      <c r="A11" s="45"/>
    </row>
    <row r="12" spans="1:51" x14ac:dyDescent="0.3"/>
    <row r="13" spans="1:51" x14ac:dyDescent="0.3"/>
    <row r="14" spans="1:51" ht="15.5" x14ac:dyDescent="0.35">
      <c r="A14" s="55" t="s">
        <v>45</v>
      </c>
    </row>
    <row r="15" spans="1:51" x14ac:dyDescent="0.3">
      <c r="A15" s="45"/>
    </row>
    <row r="16" spans="1:51" ht="14.15" customHeight="1" x14ac:dyDescent="0.3">
      <c r="A16" s="45"/>
    </row>
    <row r="17" spans="1:1" x14ac:dyDescent="0.3">
      <c r="A17" s="45"/>
    </row>
    <row r="18" spans="1:1" x14ac:dyDescent="0.3">
      <c r="A18" s="45"/>
    </row>
    <row r="19" spans="1:1" x14ac:dyDescent="0.3">
      <c r="A19" s="45"/>
    </row>
    <row r="20" spans="1:1" x14ac:dyDescent="0.3">
      <c r="A20" s="45"/>
    </row>
    <row r="21" spans="1:1" x14ac:dyDescent="0.3">
      <c r="A21" s="45"/>
    </row>
    <row r="22" spans="1:1" x14ac:dyDescent="0.3"/>
    <row r="23" spans="1:1" x14ac:dyDescent="0.3">
      <c r="A23" s="45"/>
    </row>
    <row r="24" spans="1:1" x14ac:dyDescent="0.3">
      <c r="A24" s="45"/>
    </row>
    <row r="25" spans="1:1" ht="15.5" x14ac:dyDescent="0.35">
      <c r="A25" s="47" t="s">
        <v>32</v>
      </c>
    </row>
    <row r="26" spans="1:1" x14ac:dyDescent="0.3"/>
    <row r="27" spans="1:1" x14ac:dyDescent="0.3"/>
    <row r="28" spans="1:1" x14ac:dyDescent="0.3"/>
    <row r="29" spans="1:1" x14ac:dyDescent="0.3">
      <c r="A29" s="45"/>
    </row>
    <row r="30" spans="1:1" s="49" customFormat="1" x14ac:dyDescent="0.3">
      <c r="A30" s="48"/>
    </row>
    <row r="31" spans="1:1" s="49" customFormat="1" x14ac:dyDescent="0.3"/>
    <row r="32" spans="1:1" s="49" customFormat="1" x14ac:dyDescent="0.3">
      <c r="A32" s="46"/>
    </row>
    <row r="33" spans="1:2" s="49" customFormat="1" x14ac:dyDescent="0.3">
      <c r="A33" s="46"/>
    </row>
    <row r="34" spans="1:2" s="49" customFormat="1" x14ac:dyDescent="0.3">
      <c r="A34" s="45"/>
    </row>
    <row r="35" spans="1:2" s="49" customFormat="1" x14ac:dyDescent="0.3">
      <c r="A35" s="45"/>
    </row>
    <row r="36" spans="1:2" s="49" customFormat="1" ht="16.5" customHeight="1" x14ac:dyDescent="0.35">
      <c r="A36" s="47" t="s">
        <v>33</v>
      </c>
    </row>
    <row r="37" spans="1:2" s="49" customFormat="1" ht="56" x14ac:dyDescent="0.3">
      <c r="A37" s="45" t="s">
        <v>35</v>
      </c>
    </row>
    <row r="38" spans="1:2" s="49" customFormat="1" x14ac:dyDescent="0.3">
      <c r="A38" s="45"/>
    </row>
    <row r="39" spans="1:2" s="49" customFormat="1" ht="15.5" x14ac:dyDescent="0.35">
      <c r="A39" s="47" t="s">
        <v>34</v>
      </c>
    </row>
    <row r="40" spans="1:2" ht="56" x14ac:dyDescent="0.3">
      <c r="A40" s="50" t="s">
        <v>39</v>
      </c>
    </row>
    <row r="41" spans="1:2" x14ac:dyDescent="0.3">
      <c r="A41" s="53"/>
      <c r="B41" s="52"/>
    </row>
    <row r="42" spans="1:2" x14ac:dyDescent="0.3">
      <c r="A42" s="51" t="s">
        <v>36</v>
      </c>
    </row>
    <row r="43" spans="1:2" x14ac:dyDescent="0.3">
      <c r="A43" s="54" t="s">
        <v>38</v>
      </c>
    </row>
    <row r="44" spans="1:2" x14ac:dyDescent="0.3"/>
  </sheetData>
  <sheetProtection sheet="1" objects="1" scenarios="1"/>
  <pageMargins left="0.7" right="0.7" top="0.75" bottom="0.75" header="0.3" footer="0.3"/>
  <pageSetup paperSize="9"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499984740745262"/>
  </sheetPr>
  <dimension ref="A1:AB115"/>
  <sheetViews>
    <sheetView showGridLines="0" topLeftCell="A25" zoomScale="90" zoomScaleNormal="90" workbookViewId="0">
      <selection activeCell="B71" sqref="B71:M71"/>
    </sheetView>
  </sheetViews>
  <sheetFormatPr defaultColWidth="9.1796875" defaultRowHeight="14.5" customHeight="1" zeroHeight="1" x14ac:dyDescent="0.35"/>
  <cols>
    <col min="1" max="1" width="3.453125" customWidth="1"/>
    <col min="2" max="28" width="9.1796875" customWidth="1"/>
  </cols>
  <sheetData>
    <row r="1" spans="1:28" ht="26" x14ac:dyDescent="0.6">
      <c r="A1" s="29"/>
      <c r="B1" s="29" t="s">
        <v>18</v>
      </c>
      <c r="C1" s="29"/>
      <c r="D1" s="29"/>
      <c r="E1" s="29"/>
      <c r="F1" s="29"/>
      <c r="G1" s="29"/>
      <c r="H1" s="29"/>
      <c r="I1" s="29"/>
      <c r="J1" s="29"/>
      <c r="K1" s="29"/>
      <c r="L1" s="29"/>
      <c r="M1" s="29"/>
      <c r="N1" s="29"/>
      <c r="O1" s="29"/>
      <c r="P1" s="29"/>
      <c r="Q1" s="29"/>
      <c r="R1" s="29"/>
      <c r="S1" s="29"/>
      <c r="T1" s="29"/>
      <c r="U1" s="29"/>
      <c r="V1" s="29"/>
      <c r="W1" s="29"/>
      <c r="X1" s="29"/>
      <c r="Y1" s="29"/>
      <c r="Z1" s="29"/>
      <c r="AA1" s="29"/>
      <c r="AB1" s="29"/>
    </row>
    <row r="2" spans="1:28" x14ac:dyDescent="0.35"/>
    <row r="3" spans="1:28" ht="35.25" customHeight="1" x14ac:dyDescent="0.35">
      <c r="B3" s="62" t="s">
        <v>19</v>
      </c>
      <c r="C3" s="62"/>
      <c r="D3" s="62"/>
      <c r="E3" s="62"/>
      <c r="F3" s="62"/>
      <c r="G3" s="62"/>
      <c r="H3" s="62"/>
      <c r="I3" s="62"/>
      <c r="J3" s="62"/>
      <c r="K3" s="62"/>
      <c r="L3" s="62"/>
    </row>
    <row r="4" spans="1:28" ht="15.75" customHeight="1" x14ac:dyDescent="0.35">
      <c r="B4" s="62" t="s">
        <v>26</v>
      </c>
      <c r="C4" s="62"/>
      <c r="D4" s="62"/>
      <c r="E4" s="62"/>
      <c r="F4" s="62"/>
      <c r="G4" s="62"/>
      <c r="H4" s="62"/>
      <c r="I4" s="62"/>
      <c r="J4" s="62"/>
      <c r="K4" s="62"/>
      <c r="L4" s="62"/>
    </row>
    <row r="5" spans="1:28" x14ac:dyDescent="0.35"/>
    <row r="6" spans="1:28" x14ac:dyDescent="0.35"/>
    <row r="7" spans="1:28" x14ac:dyDescent="0.35"/>
    <row r="8" spans="1:28" x14ac:dyDescent="0.35"/>
    <row r="9" spans="1:28" x14ac:dyDescent="0.35"/>
    <row r="10" spans="1:28" x14ac:dyDescent="0.35"/>
    <row r="11" spans="1:28" x14ac:dyDescent="0.35"/>
    <row r="12" spans="1:28" x14ac:dyDescent="0.35"/>
    <row r="13" spans="1:28" x14ac:dyDescent="0.35"/>
    <row r="14" spans="1:28" x14ac:dyDescent="0.35"/>
    <row r="15" spans="1:28" x14ac:dyDescent="0.35"/>
    <row r="16" spans="1:28"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spans="1:28" x14ac:dyDescent="0.35"/>
    <row r="34" spans="1:28" ht="20.25" customHeight="1" x14ac:dyDescent="0.5">
      <c r="A34" s="30"/>
      <c r="B34" s="31" t="s">
        <v>20</v>
      </c>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row>
    <row r="35" spans="1:28" x14ac:dyDescent="0.35"/>
    <row r="36" spans="1:28" ht="30" customHeight="1" x14ac:dyDescent="0.35">
      <c r="B36" s="63" t="s">
        <v>21</v>
      </c>
      <c r="C36" s="63"/>
      <c r="D36" s="63"/>
      <c r="E36" s="63"/>
      <c r="F36" s="63"/>
      <c r="G36" s="63"/>
      <c r="H36" s="63"/>
      <c r="I36" s="63"/>
      <c r="J36" s="63"/>
      <c r="K36" s="63"/>
      <c r="L36" s="63"/>
    </row>
    <row r="37" spans="1:28" ht="30" customHeight="1" x14ac:dyDescent="0.35">
      <c r="B37" s="63" t="s">
        <v>22</v>
      </c>
      <c r="C37" s="63"/>
      <c r="D37" s="63"/>
      <c r="E37" s="63"/>
      <c r="F37" s="63"/>
      <c r="G37" s="63"/>
      <c r="H37" s="63"/>
      <c r="I37" s="63"/>
      <c r="J37" s="63"/>
      <c r="K37" s="63"/>
      <c r="L37" s="63"/>
    </row>
    <row r="38" spans="1:28" ht="61.5" customHeight="1" x14ac:dyDescent="0.35">
      <c r="B38" s="61" t="s">
        <v>25</v>
      </c>
      <c r="C38" s="61"/>
      <c r="D38" s="61"/>
      <c r="E38" s="61"/>
      <c r="F38" s="61"/>
      <c r="G38" s="61"/>
      <c r="H38" s="61"/>
      <c r="I38" s="61"/>
      <c r="J38" s="61"/>
      <c r="K38" s="61"/>
      <c r="L38" s="61"/>
    </row>
    <row r="39" spans="1:28" ht="29.25" customHeight="1" x14ac:dyDescent="0.35">
      <c r="B39" s="61" t="s">
        <v>27</v>
      </c>
      <c r="C39" s="61"/>
      <c r="D39" s="61"/>
      <c r="E39" s="61"/>
      <c r="F39" s="61"/>
      <c r="G39" s="61"/>
      <c r="H39" s="61"/>
      <c r="I39" s="61"/>
      <c r="J39" s="61"/>
      <c r="K39" s="61"/>
      <c r="L39" s="61"/>
    </row>
    <row r="40" spans="1:28" x14ac:dyDescent="0.35"/>
    <row r="41" spans="1:28" x14ac:dyDescent="0.35"/>
    <row r="42" spans="1:28" x14ac:dyDescent="0.35"/>
    <row r="43" spans="1:28" x14ac:dyDescent="0.35"/>
    <row r="44" spans="1:28" x14ac:dyDescent="0.35"/>
    <row r="45" spans="1:28" x14ac:dyDescent="0.35"/>
    <row r="46" spans="1:28" x14ac:dyDescent="0.35"/>
    <row r="47" spans="1:28" x14ac:dyDescent="0.35"/>
    <row r="48" spans="1:2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spans="1:28" x14ac:dyDescent="0.35"/>
    <row r="66" spans="1:28" x14ac:dyDescent="0.35"/>
    <row r="67" spans="1:28" ht="30.75" customHeight="1" x14ac:dyDescent="0.35">
      <c r="B67" s="63" t="s">
        <v>23</v>
      </c>
      <c r="C67" s="63"/>
      <c r="D67" s="63"/>
      <c r="E67" s="63"/>
      <c r="F67" s="63"/>
      <c r="G67" s="63"/>
      <c r="H67" s="63"/>
      <c r="I67" s="63"/>
      <c r="J67" s="63"/>
      <c r="K67" s="63"/>
      <c r="L67" s="63"/>
      <c r="M67" s="63"/>
    </row>
    <row r="68" spans="1:28" x14ac:dyDescent="0.35"/>
    <row r="69" spans="1:28" ht="18.5" x14ac:dyDescent="0.45">
      <c r="A69" s="21"/>
      <c r="B69" s="31" t="s">
        <v>24</v>
      </c>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row>
    <row r="70" spans="1:28" x14ac:dyDescent="0.35"/>
    <row r="71" spans="1:28" ht="63" customHeight="1" x14ac:dyDescent="0.35">
      <c r="B71" s="61" t="s">
        <v>37</v>
      </c>
      <c r="C71" s="61"/>
      <c r="D71" s="61"/>
      <c r="E71" s="61"/>
      <c r="F71" s="61"/>
      <c r="G71" s="61"/>
      <c r="H71" s="61"/>
      <c r="I71" s="61"/>
      <c r="J71" s="61"/>
      <c r="K71" s="61"/>
      <c r="L71" s="61"/>
      <c r="M71" s="61"/>
    </row>
    <row r="72" spans="1:28" x14ac:dyDescent="0.35"/>
    <row r="73" spans="1:28" x14ac:dyDescent="0.35"/>
    <row r="74" spans="1:28" x14ac:dyDescent="0.35"/>
    <row r="75" spans="1:28" x14ac:dyDescent="0.35"/>
    <row r="76" spans="1:28" x14ac:dyDescent="0.35"/>
    <row r="77" spans="1:28" x14ac:dyDescent="0.35"/>
    <row r="78" spans="1:28" x14ac:dyDescent="0.35"/>
    <row r="79" spans="1:28" x14ac:dyDescent="0.35"/>
    <row r="80" spans="1:28"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ht="14.5" customHeight="1" x14ac:dyDescent="0.35"/>
    <row r="115" ht="14.5" customHeight="1" x14ac:dyDescent="0.35"/>
  </sheetData>
  <sheetProtection sheet="1" objects="1" scenarios="1"/>
  <mergeCells count="8">
    <mergeCell ref="B71:M71"/>
    <mergeCell ref="B3:L3"/>
    <mergeCell ref="B4:L4"/>
    <mergeCell ref="B36:L36"/>
    <mergeCell ref="B37:L37"/>
    <mergeCell ref="B38:L38"/>
    <mergeCell ref="B67:M67"/>
    <mergeCell ref="B39:L3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1:AL104"/>
  <sheetViews>
    <sheetView zoomScale="85" zoomScaleNormal="85" workbookViewId="0">
      <pane ySplit="4" topLeftCell="A5" activePane="bottomLeft" state="frozen"/>
      <selection activeCell="B71" sqref="B71:M71"/>
      <selection pane="bottomLeft" activeCell="U38" sqref="U38"/>
    </sheetView>
  </sheetViews>
  <sheetFormatPr defaultColWidth="0" defaultRowHeight="15" customHeight="1" zeroHeight="1" x14ac:dyDescent="0.35"/>
  <cols>
    <col min="1" max="1" width="13" customWidth="1"/>
    <col min="2" max="2" width="11" customWidth="1"/>
    <col min="3" max="3" width="6.453125" customWidth="1"/>
    <col min="4" max="4" width="9.1796875" customWidth="1"/>
    <col min="5" max="5" width="9.81640625" customWidth="1"/>
    <col min="6" max="6" width="9.1796875" customWidth="1"/>
    <col min="7" max="9" width="8" customWidth="1"/>
    <col min="10" max="11" width="15.54296875" customWidth="1"/>
    <col min="12" max="19" width="9.1796875" hidden="1" customWidth="1"/>
    <col min="20" max="20" width="1.54296875" customWidth="1"/>
    <col min="21" max="21" width="93" customWidth="1"/>
    <col min="22" max="22" width="1.81640625" customWidth="1"/>
    <col min="23" max="31" width="9.1796875" hidden="1" customWidth="1"/>
    <col min="32" max="16384" width="9.1796875" hidden="1"/>
  </cols>
  <sheetData>
    <row r="1" spans="1:38" ht="28.5" x14ac:dyDescent="0.65">
      <c r="A1" s="20" t="s">
        <v>42</v>
      </c>
      <c r="B1" s="34"/>
      <c r="C1" s="34"/>
      <c r="D1" s="34"/>
      <c r="E1" s="34"/>
      <c r="F1" s="34"/>
      <c r="G1" s="34"/>
      <c r="H1" s="34"/>
      <c r="I1" s="34"/>
      <c r="J1" s="34"/>
      <c r="K1" s="34"/>
      <c r="L1" s="34"/>
      <c r="M1" s="34"/>
      <c r="N1" s="34"/>
      <c r="O1" s="34"/>
      <c r="P1" s="34"/>
      <c r="Q1" s="34"/>
      <c r="R1" s="34"/>
      <c r="S1" s="34"/>
      <c r="T1" s="34"/>
      <c r="U1" s="34"/>
      <c r="V1" s="21"/>
      <c r="W1" s="21"/>
      <c r="X1" s="21"/>
      <c r="Y1" s="21"/>
      <c r="Z1" s="21"/>
      <c r="AA1" s="21"/>
      <c r="AB1" s="21"/>
      <c r="AC1" s="21"/>
      <c r="AD1" s="21"/>
      <c r="AF1" s="21"/>
      <c r="AG1" s="21"/>
      <c r="AH1" s="21"/>
      <c r="AI1" s="21"/>
      <c r="AJ1" s="21"/>
      <c r="AK1" s="21"/>
      <c r="AL1" s="21"/>
    </row>
    <row r="2" spans="1:38" thickBot="1" x14ac:dyDescent="0.4"/>
    <row r="3" spans="1:38" ht="15.75" customHeight="1" thickBot="1" x14ac:dyDescent="0.4">
      <c r="A3" s="39" t="s">
        <v>0</v>
      </c>
      <c r="B3" s="64" t="s">
        <v>43</v>
      </c>
      <c r="C3" s="65"/>
      <c r="D3" s="65"/>
      <c r="E3" s="65"/>
      <c r="F3" s="65"/>
      <c r="G3" s="65"/>
      <c r="H3" s="65"/>
      <c r="I3" s="65"/>
      <c r="J3" s="65"/>
      <c r="K3" s="65"/>
      <c r="L3" s="40"/>
      <c r="M3" s="40"/>
      <c r="N3" s="40"/>
      <c r="O3" s="40"/>
      <c r="P3" s="40"/>
      <c r="Q3" s="40"/>
      <c r="R3" s="40"/>
      <c r="S3" s="40"/>
      <c r="T3" s="40"/>
    </row>
    <row r="4" spans="1:38" ht="43.5" x14ac:dyDescent="0.35">
      <c r="A4" s="36" t="s">
        <v>30</v>
      </c>
      <c r="B4" s="33" t="s">
        <v>16</v>
      </c>
      <c r="C4" s="37" t="s">
        <v>46</v>
      </c>
      <c r="D4" s="35" t="s">
        <v>1</v>
      </c>
      <c r="E4" s="35" t="s">
        <v>2</v>
      </c>
      <c r="F4" s="35" t="s">
        <v>3</v>
      </c>
      <c r="G4" s="32" t="s">
        <v>28</v>
      </c>
      <c r="H4" s="32" t="s">
        <v>29</v>
      </c>
      <c r="I4" s="32" t="s">
        <v>4</v>
      </c>
      <c r="J4" s="35" t="s">
        <v>14</v>
      </c>
      <c r="K4" s="35" t="s">
        <v>5</v>
      </c>
      <c r="L4" s="38" t="s">
        <v>6</v>
      </c>
      <c r="M4" s="38" t="s">
        <v>7</v>
      </c>
      <c r="N4" s="38" t="s">
        <v>8</v>
      </c>
      <c r="O4" s="38" t="s">
        <v>9</v>
      </c>
      <c r="P4" s="38" t="s">
        <v>10</v>
      </c>
      <c r="Q4" s="38" t="s">
        <v>11</v>
      </c>
      <c r="R4" s="38" t="s">
        <v>12</v>
      </c>
      <c r="S4" s="38" t="s">
        <v>13</v>
      </c>
      <c r="T4" s="38"/>
    </row>
    <row r="5" spans="1:38" ht="14.5" x14ac:dyDescent="0.35">
      <c r="A5" s="12"/>
      <c r="B5" s="10"/>
      <c r="C5" s="13" t="e">
        <f>IF(OR($A5="",$B5=""),NA(),$B5)</f>
        <v>#N/A</v>
      </c>
      <c r="D5" s="23" t="e">
        <f>MEDIAN($C$5:$C$10)</f>
        <v>#N/A</v>
      </c>
      <c r="E5" s="1"/>
      <c r="F5" s="3"/>
      <c r="G5" s="15" t="e">
        <f>IF(OR(E5=0,L5=0),#N/A,IF(C5&lt;&gt;E5,IF(O5=C5,O5,#N/A),#N/A))</f>
        <v>#N/A</v>
      </c>
      <c r="H5" s="27" t="e">
        <f>IF(R5=C5,R5,IF(S5=C5,S5,#N/A))</f>
        <v>#N/A</v>
      </c>
      <c r="I5" s="22" t="e">
        <f>IF(AND(D5="",F5="",ISNUMBER(G4),ISNUMBER(G6)),IF(L5=0,C5,#N/A),#N/A)</f>
        <v>#N/A</v>
      </c>
      <c r="J5" s="2"/>
      <c r="K5" s="2"/>
      <c r="L5" s="4"/>
      <c r="M5" s="4"/>
      <c r="N5" s="4"/>
      <c r="O5" s="4"/>
      <c r="P5" s="1">
        <v>1</v>
      </c>
      <c r="Q5" s="1">
        <v>1</v>
      </c>
      <c r="R5" s="5" t="str">
        <f>IFERROR(IF(AND(P6=1,P5=P4),"",IF(AND(P5=P4,OR(P5=P6,P6=""),R6=""),"",IF(P5="","",IF(P5&gt;=5,C5,IF(AND(R6=C6,P6&gt;1),C5,""))))),"")</f>
        <v/>
      </c>
      <c r="S5" s="5" t="str">
        <f>IFERROR(IF(AND(Q6=1,Q5=Q4),"",IF(AND(Q5=Q4,OR(Q5=Q6,Q6=""),S6=""),"",IF(Q5="","",IF(Q5&gt;=5,C5,IF(AND(S6=C6,Q6&gt;1),C5,""))))),"")</f>
        <v/>
      </c>
      <c r="AH5" s="1" t="s">
        <v>15</v>
      </c>
      <c r="AI5" s="1" t="e">
        <f>NA()</f>
        <v>#N/A</v>
      </c>
      <c r="AJ5" s="1" t="e">
        <f>NA()</f>
        <v>#N/A</v>
      </c>
      <c r="AK5" s="1" t="e">
        <f>NA()</f>
        <v>#N/A</v>
      </c>
      <c r="AL5" s="1"/>
    </row>
    <row r="6" spans="1:38" ht="14.5" x14ac:dyDescent="0.35">
      <c r="A6" s="12"/>
      <c r="B6" s="10"/>
      <c r="C6" s="13" t="e">
        <f t="shared" ref="C6:C69" si="0">IF(OR($A6="",$B6=""),NA(),$B6)</f>
        <v>#N/A</v>
      </c>
      <c r="D6" s="23" t="e">
        <f>MEDIAN($C$5:$C$10)</f>
        <v>#N/A</v>
      </c>
      <c r="E6" s="1"/>
      <c r="F6" s="3"/>
      <c r="G6" s="15" t="e">
        <f>IF(OR(E6=0,L6=0),#N/A,IF(C6&lt;&gt;E6,IF(O6=C6,O6,#N/A),#N/A))</f>
        <v>#N/A</v>
      </c>
      <c r="H6" s="27" t="e">
        <f t="shared" ref="H6:H69" si="1">IF(R6=C6,R6,IF(S6=C6,S6,#N/A))</f>
        <v>#N/A</v>
      </c>
      <c r="I6" s="22" t="e">
        <f t="shared" ref="I6:I69" si="2">IF(AND(D6="",F6="",ISNUMBER(G5),ISNUMBER(G7)),IF(L6=0,C6,#N/A),#N/A)</f>
        <v>#N/A</v>
      </c>
      <c r="J6" s="2"/>
      <c r="K6" s="2"/>
      <c r="L6" s="7" t="str">
        <f>IF(ISNA(C6),"",IF(AND(D6="",F6=""),IF(C6&lt;(E6-(E6/99)),-1,IF(C6&gt;(E6+(E6/99)),1,0))))</f>
        <v/>
      </c>
      <c r="M6" s="7" t="str">
        <f>IF(L6&lt;&gt;0,L6, M5)</f>
        <v/>
      </c>
      <c r="N6" s="7" t="e">
        <f>IF(AND(N5="",M6=M4),N4,IF(AND(A6&lt;&gt;"",D6="",F6=""),IF(ISNA(C6),"",IF(L6=0,IF(M6&lt;&gt;M5,INT(MAX(N$5:N5))+1,INT(MAX(N$5:N5)))+0.5,IF(M6&lt;&gt;M5,INT(MAX(N$5:N5))+1,INT(MAX(N$5:N5)))))))</f>
        <v>#N/A</v>
      </c>
      <c r="O6" s="5" t="str">
        <f>IF(ISNA(N6),"",IF(AND(D6="",F6=""),IFERROR(IF(COUNTIF($N$5:$N$92,INT(N6))&gt;=6,C6,NA()),""),""))</f>
        <v/>
      </c>
      <c r="P6" s="5">
        <f>IFERROR(IF(C6="","",IF(C6&gt;C5,P5+1,IF(C6=C5,P5,IF(C6&lt;C5,1,"")))),1)</f>
        <v>1</v>
      </c>
      <c r="Q6" s="5">
        <f>IFERROR(IF(C6="","",IF(C6&lt;C5,Q5+1,IF(C6=C5,Q5,IF(C6&gt;C5,1,"")))),1)</f>
        <v>1</v>
      </c>
      <c r="R6" s="5" t="str">
        <f t="shared" ref="R6:R69" si="3">IFERROR(IF(AND(P7=1,P6=P5),"",IF(AND(P6=P5,OR(P6=P7,P7=""),R7=""),"",IF(P6="","",IF(P6&gt;=5,C6,IF(AND(R7=C7,P7&gt;1),C6,""))))),"")</f>
        <v/>
      </c>
      <c r="S6" s="5" t="str">
        <f t="shared" ref="S6:S69" si="4">IFERROR(IF(AND(Q7=1,Q6=Q5),"",IF(AND(Q6=Q5,OR(Q6=Q7,Q7=""),S7=""),"",IF(Q6="","",IF(Q6&gt;=5,C6,IF(AND(S7=C7,Q7&gt;1),C6,""))))),"")</f>
        <v/>
      </c>
      <c r="AH6" t="s">
        <v>17</v>
      </c>
      <c r="AI6" t="s">
        <v>17</v>
      </c>
      <c r="AJ6" t="s">
        <v>17</v>
      </c>
      <c r="AK6" t="s">
        <v>17</v>
      </c>
    </row>
    <row r="7" spans="1:38" ht="14.5" x14ac:dyDescent="0.35">
      <c r="A7" s="12"/>
      <c r="B7" s="10"/>
      <c r="C7" s="13" t="e">
        <f t="shared" si="0"/>
        <v>#N/A</v>
      </c>
      <c r="D7" s="23" t="e">
        <f t="shared" ref="D7:E22" si="5">MEDIAN($C$5:$C$10)</f>
        <v>#N/A</v>
      </c>
      <c r="E7" s="1"/>
      <c r="F7" s="3"/>
      <c r="G7" s="15" t="e">
        <f t="shared" ref="G7:G70" si="6">IF(OR(E7=0,L7=0),#N/A,IF(C7&lt;&gt;E7,IF(O7=C7,O7,#N/A),#N/A))</f>
        <v>#N/A</v>
      </c>
      <c r="H7" s="27" t="e">
        <f t="shared" si="1"/>
        <v>#N/A</v>
      </c>
      <c r="I7" s="22" t="e">
        <f t="shared" si="2"/>
        <v>#N/A</v>
      </c>
      <c r="J7" s="2"/>
      <c r="K7" s="2"/>
      <c r="L7" s="7" t="str">
        <f t="shared" ref="L7:L70" si="7">IF(ISNA(C7),"",IF(AND(D7="",F7=""),IF(C7&lt;(E7-(E7/99)),-1,IF(C7&gt;(E7+(E7/99)),1,0))))</f>
        <v/>
      </c>
      <c r="M7" s="7" t="str">
        <f t="shared" ref="M7:M70" si="8">IF(L7&lt;&gt;0,L7, M6)</f>
        <v/>
      </c>
      <c r="N7" s="7" t="e">
        <f>IF(AND(N6="",M7=M5),N5,IF(AND(A7&lt;&gt;"",D7="",F7=""),IF(ISNA(C7),"",IF(L7=0,IF(M7&lt;&gt;M6,INT(MAX(N$5:N6))+1,INT(MAX(N$5:N6)))+0.5,IF(M7&lt;&gt;M6,INT(MAX(N$5:N6))+1,INT(MAX(N$5:N6)))))))</f>
        <v>#N/A</v>
      </c>
      <c r="O7" s="5" t="str">
        <f t="shared" ref="O7:O70" si="9">IF(ISNA(N7),"",IF(AND(D7="",F7=""),IFERROR(IF(COUNTIF($N$5:$N$92,INT(N7))&gt;=6,C7,NA()),""),""))</f>
        <v/>
      </c>
      <c r="P7" s="5">
        <f t="shared" ref="P7:P70" si="10">IFERROR(IF(C7="","",IF(C7&gt;C6,P6+1,IF(C7=C6,P6,IF(C7&lt;C6,1,"")))),1)</f>
        <v>1</v>
      </c>
      <c r="Q7" s="5">
        <f t="shared" ref="Q7:Q70" si="11">IFERROR(IF(C7="","",IF(C7&lt;C6,Q6+1,IF(C7=C6,Q6,IF(C7&gt;C6,1,"")))),1)</f>
        <v>1</v>
      </c>
      <c r="R7" s="5" t="str">
        <f t="shared" si="3"/>
        <v/>
      </c>
      <c r="S7" s="5" t="str">
        <f t="shared" si="4"/>
        <v/>
      </c>
    </row>
    <row r="8" spans="1:38" ht="14.5" x14ac:dyDescent="0.35">
      <c r="A8" s="12"/>
      <c r="B8" s="10"/>
      <c r="C8" s="13" t="e">
        <f t="shared" si="0"/>
        <v>#N/A</v>
      </c>
      <c r="D8" s="23" t="e">
        <f t="shared" si="5"/>
        <v>#N/A</v>
      </c>
      <c r="E8" s="1"/>
      <c r="F8" s="3"/>
      <c r="G8" s="15" t="e">
        <f t="shared" si="6"/>
        <v>#N/A</v>
      </c>
      <c r="H8" s="27" t="e">
        <f t="shared" si="1"/>
        <v>#N/A</v>
      </c>
      <c r="I8" s="22" t="e">
        <f t="shared" si="2"/>
        <v>#N/A</v>
      </c>
      <c r="J8" s="2"/>
      <c r="K8" s="2"/>
      <c r="L8" s="7" t="str">
        <f t="shared" si="7"/>
        <v/>
      </c>
      <c r="M8" s="7" t="str">
        <f t="shared" si="8"/>
        <v/>
      </c>
      <c r="N8" s="7" t="e">
        <f>IF(AND(N7="",M8=M6),N6,IF(AND(A8&lt;&gt;"",D8="",F8=""),IF(ISNA(C8),"",IF(L8=0,IF(M8&lt;&gt;M7,INT(MAX(N$5:N7))+1,INT(MAX(N$5:N7)))+0.5,IF(M8&lt;&gt;M7,INT(MAX(N$5:N7))+1,INT(MAX(N$5:N7)))))))</f>
        <v>#N/A</v>
      </c>
      <c r="O8" s="5" t="str">
        <f t="shared" si="9"/>
        <v/>
      </c>
      <c r="P8" s="5">
        <f t="shared" si="10"/>
        <v>1</v>
      </c>
      <c r="Q8" s="5">
        <f t="shared" si="11"/>
        <v>1</v>
      </c>
      <c r="R8" s="5" t="str">
        <f t="shared" si="3"/>
        <v/>
      </c>
      <c r="S8" s="5" t="str">
        <f t="shared" si="4"/>
        <v/>
      </c>
    </row>
    <row r="9" spans="1:38" ht="14.5" x14ac:dyDescent="0.35">
      <c r="A9" s="12"/>
      <c r="B9" s="10"/>
      <c r="C9" s="13" t="e">
        <f t="shared" si="0"/>
        <v>#N/A</v>
      </c>
      <c r="D9" s="23" t="e">
        <f t="shared" si="5"/>
        <v>#N/A</v>
      </c>
      <c r="E9" s="1"/>
      <c r="F9" s="3"/>
      <c r="G9" s="15" t="e">
        <f t="shared" si="6"/>
        <v>#N/A</v>
      </c>
      <c r="H9" s="27" t="e">
        <f t="shared" si="1"/>
        <v>#N/A</v>
      </c>
      <c r="I9" s="22" t="e">
        <f t="shared" si="2"/>
        <v>#N/A</v>
      </c>
      <c r="J9" s="2"/>
      <c r="K9" s="2"/>
      <c r="L9" s="7" t="str">
        <f t="shared" si="7"/>
        <v/>
      </c>
      <c r="M9" s="7" t="str">
        <f t="shared" si="8"/>
        <v/>
      </c>
      <c r="N9" s="7" t="e">
        <f>IF(AND(N8="",M9=M7),N7,IF(AND(A9&lt;&gt;"",D9="",F9=""),IF(ISNA(C9),"",IF(L9=0,IF(M9&lt;&gt;M8,INT(MAX(N$5:N8))+1,INT(MAX(N$5:N8)))+0.5,IF(M9&lt;&gt;M8,INT(MAX(N$5:N8))+1,INT(MAX(N$5:N8)))))))</f>
        <v>#N/A</v>
      </c>
      <c r="O9" s="5" t="str">
        <f t="shared" si="9"/>
        <v/>
      </c>
      <c r="P9" s="5">
        <f t="shared" si="10"/>
        <v>1</v>
      </c>
      <c r="Q9" s="5">
        <f t="shared" si="11"/>
        <v>1</v>
      </c>
      <c r="R9" s="5" t="str">
        <f t="shared" si="3"/>
        <v/>
      </c>
      <c r="S9" s="5" t="str">
        <f t="shared" si="4"/>
        <v/>
      </c>
    </row>
    <row r="10" spans="1:38" ht="14.5" x14ac:dyDescent="0.35">
      <c r="A10" s="12"/>
      <c r="B10" s="10"/>
      <c r="C10" s="13" t="e">
        <f t="shared" si="0"/>
        <v>#N/A</v>
      </c>
      <c r="D10" s="23" t="e">
        <f t="shared" si="5"/>
        <v>#N/A</v>
      </c>
      <c r="E10" s="14" t="e">
        <f t="shared" si="5"/>
        <v>#N/A</v>
      </c>
      <c r="F10" s="3"/>
      <c r="G10" s="15" t="e">
        <f t="shared" si="6"/>
        <v>#N/A</v>
      </c>
      <c r="H10" s="27" t="e">
        <f t="shared" si="1"/>
        <v>#N/A</v>
      </c>
      <c r="I10" s="22" t="e">
        <f t="shared" si="2"/>
        <v>#N/A</v>
      </c>
      <c r="J10" s="2"/>
      <c r="K10" s="2"/>
      <c r="L10" s="7" t="str">
        <f t="shared" si="7"/>
        <v/>
      </c>
      <c r="M10" s="7" t="str">
        <f t="shared" si="8"/>
        <v/>
      </c>
      <c r="N10" s="7" t="e">
        <f>IF(AND(N9="",M10=M8),N8,IF(AND(A10&lt;&gt;"",D10="",F10=""),IF(ISNA(C10),"",IF(L10=0,IF(M10&lt;&gt;M9,INT(MAX(N$5:N9))+1,INT(MAX(N$5:N9)))+0.5,IF(M10&lt;&gt;M9,INT(MAX(N$5:N9))+1,INT(MAX(N$5:N9)))))))</f>
        <v>#N/A</v>
      </c>
      <c r="O10" s="5" t="str">
        <f t="shared" si="9"/>
        <v/>
      </c>
      <c r="P10" s="5">
        <f t="shared" si="10"/>
        <v>1</v>
      </c>
      <c r="Q10" s="5">
        <f t="shared" si="11"/>
        <v>1</v>
      </c>
      <c r="R10" s="5" t="str">
        <f t="shared" si="3"/>
        <v/>
      </c>
      <c r="S10" s="5" t="str">
        <f t="shared" si="4"/>
        <v/>
      </c>
    </row>
    <row r="11" spans="1:38" ht="14.5" x14ac:dyDescent="0.35">
      <c r="A11" s="12"/>
      <c r="B11" s="10"/>
      <c r="C11" s="13" t="e">
        <f t="shared" si="0"/>
        <v>#N/A</v>
      </c>
      <c r="D11" s="23"/>
      <c r="E11" s="14" t="e">
        <f t="shared" si="5"/>
        <v>#N/A</v>
      </c>
      <c r="F11" s="3"/>
      <c r="G11" s="15" t="e">
        <f t="shared" si="6"/>
        <v>#N/A</v>
      </c>
      <c r="H11" s="27" t="e">
        <f t="shared" si="1"/>
        <v>#N/A</v>
      </c>
      <c r="I11" s="22" t="e">
        <f t="shared" si="2"/>
        <v>#N/A</v>
      </c>
      <c r="J11" s="2"/>
      <c r="K11" s="2"/>
      <c r="L11" s="7" t="str">
        <f t="shared" si="7"/>
        <v/>
      </c>
      <c r="M11" s="7" t="str">
        <f t="shared" si="8"/>
        <v/>
      </c>
      <c r="N11" s="7" t="e">
        <f>IF(AND(N10="",M11=M9),N9,IF(AND(A11&lt;&gt;"",D11="",F11=""),IF(ISNA(C11),"",IF(L11=0,IF(M11&lt;&gt;M10,INT(MAX(N$5:N10))+1,INT(MAX(N$5:N10)))+0.5,IF(M11&lt;&gt;M10,INT(MAX(N$5:N10))+1,INT(MAX(N$5:N10)))))))</f>
        <v>#N/A</v>
      </c>
      <c r="O11" s="5" t="str">
        <f t="shared" si="9"/>
        <v/>
      </c>
      <c r="P11" s="5">
        <f t="shared" si="10"/>
        <v>1</v>
      </c>
      <c r="Q11" s="5">
        <f t="shared" si="11"/>
        <v>1</v>
      </c>
      <c r="R11" s="5" t="str">
        <f t="shared" si="3"/>
        <v/>
      </c>
      <c r="S11" s="5" t="str">
        <f t="shared" si="4"/>
        <v/>
      </c>
    </row>
    <row r="12" spans="1:38" ht="14.5" x14ac:dyDescent="0.35">
      <c r="A12" s="12"/>
      <c r="B12" s="10"/>
      <c r="C12" s="13" t="e">
        <f t="shared" si="0"/>
        <v>#N/A</v>
      </c>
      <c r="D12" s="23"/>
      <c r="E12" s="14" t="e">
        <f t="shared" si="5"/>
        <v>#N/A</v>
      </c>
      <c r="F12" s="3"/>
      <c r="G12" s="15" t="e">
        <f t="shared" si="6"/>
        <v>#N/A</v>
      </c>
      <c r="H12" s="27" t="e">
        <f t="shared" si="1"/>
        <v>#N/A</v>
      </c>
      <c r="I12" s="22" t="e">
        <f t="shared" si="2"/>
        <v>#N/A</v>
      </c>
      <c r="J12" s="2"/>
      <c r="K12" s="2"/>
      <c r="L12" s="7" t="str">
        <f t="shared" si="7"/>
        <v/>
      </c>
      <c r="M12" s="7" t="str">
        <f t="shared" si="8"/>
        <v/>
      </c>
      <c r="N12" s="7" t="e">
        <f>IF(AND(N11="",M12=M10),N10,IF(AND(A12&lt;&gt;"",D12="",F12=""),IF(ISNA(C12),"",IF(L12=0,IF(M12&lt;&gt;M11,INT(MAX(N$5:N11))+1,INT(MAX(N$5:N11)))+0.5,IF(M12&lt;&gt;M11,INT(MAX(N$5:N11))+1,INT(MAX(N$5:N11)))))))</f>
        <v>#N/A</v>
      </c>
      <c r="O12" s="5" t="str">
        <f t="shared" si="9"/>
        <v/>
      </c>
      <c r="P12" s="5">
        <f t="shared" si="10"/>
        <v>1</v>
      </c>
      <c r="Q12" s="5">
        <f t="shared" si="11"/>
        <v>1</v>
      </c>
      <c r="R12" s="5" t="str">
        <f t="shared" si="3"/>
        <v/>
      </c>
      <c r="S12" s="5" t="str">
        <f t="shared" si="4"/>
        <v/>
      </c>
    </row>
    <row r="13" spans="1:38" ht="14.5" x14ac:dyDescent="0.35">
      <c r="A13" s="12"/>
      <c r="B13" s="10"/>
      <c r="C13" s="13" t="e">
        <f t="shared" si="0"/>
        <v>#N/A</v>
      </c>
      <c r="D13" s="23"/>
      <c r="E13" s="14" t="e">
        <f t="shared" si="5"/>
        <v>#N/A</v>
      </c>
      <c r="F13" s="3"/>
      <c r="G13" s="15" t="e">
        <f t="shared" si="6"/>
        <v>#N/A</v>
      </c>
      <c r="H13" s="27" t="e">
        <f t="shared" si="1"/>
        <v>#N/A</v>
      </c>
      <c r="I13" s="22" t="e">
        <f t="shared" si="2"/>
        <v>#N/A</v>
      </c>
      <c r="J13" s="2"/>
      <c r="K13" s="2"/>
      <c r="L13" s="7" t="str">
        <f t="shared" si="7"/>
        <v/>
      </c>
      <c r="M13" s="7" t="str">
        <f t="shared" si="8"/>
        <v/>
      </c>
      <c r="N13" s="7" t="e">
        <f>IF(AND(N12="",M13=M11),N11,IF(AND(A13&lt;&gt;"",D13="",F13=""),IF(ISNA(C13),"",IF(L13=0,IF(M13&lt;&gt;M12,INT(MAX(N$5:N12))+1,INT(MAX(N$5:N12)))+0.5,IF(M13&lt;&gt;M12,INT(MAX(N$5:N12))+1,INT(MAX(N$5:N12)))))))</f>
        <v>#N/A</v>
      </c>
      <c r="O13" s="5" t="str">
        <f t="shared" si="9"/>
        <v/>
      </c>
      <c r="P13" s="5">
        <f t="shared" si="10"/>
        <v>1</v>
      </c>
      <c r="Q13" s="5">
        <f t="shared" si="11"/>
        <v>1</v>
      </c>
      <c r="R13" s="5" t="str">
        <f t="shared" si="3"/>
        <v/>
      </c>
      <c r="S13" s="5" t="str">
        <f t="shared" si="4"/>
        <v/>
      </c>
    </row>
    <row r="14" spans="1:38" ht="14.5" x14ac:dyDescent="0.35">
      <c r="A14" s="12"/>
      <c r="B14" s="10"/>
      <c r="C14" s="13" t="e">
        <f t="shared" si="0"/>
        <v>#N/A</v>
      </c>
      <c r="D14" s="23"/>
      <c r="E14" s="14" t="e">
        <f t="shared" si="5"/>
        <v>#N/A</v>
      </c>
      <c r="F14" s="3"/>
      <c r="G14" s="15" t="e">
        <f t="shared" si="6"/>
        <v>#N/A</v>
      </c>
      <c r="H14" s="27" t="e">
        <f t="shared" si="1"/>
        <v>#N/A</v>
      </c>
      <c r="I14" s="22" t="e">
        <f t="shared" si="2"/>
        <v>#N/A</v>
      </c>
      <c r="J14" s="2"/>
      <c r="K14" s="2"/>
      <c r="L14" s="7" t="str">
        <f t="shared" si="7"/>
        <v/>
      </c>
      <c r="M14" s="7" t="str">
        <f t="shared" si="8"/>
        <v/>
      </c>
      <c r="N14" s="7" t="e">
        <f>IF(AND(N13="",M14=M12),N12,IF(AND(A14&lt;&gt;"",D14="",F14=""),IF(ISNA(C14),"",IF(L14=0,IF(M14&lt;&gt;M13,INT(MAX(N$5:N13))+1,INT(MAX(N$5:N13)))+0.5,IF(M14&lt;&gt;M13,INT(MAX(N$5:N13))+1,INT(MAX(N$5:N13)))))))</f>
        <v>#N/A</v>
      </c>
      <c r="O14" s="5" t="str">
        <f t="shared" si="9"/>
        <v/>
      </c>
      <c r="P14" s="5">
        <f t="shared" si="10"/>
        <v>1</v>
      </c>
      <c r="Q14" s="5">
        <f t="shared" si="11"/>
        <v>1</v>
      </c>
      <c r="R14" s="5" t="str">
        <f t="shared" si="3"/>
        <v/>
      </c>
      <c r="S14" s="5" t="str">
        <f t="shared" si="4"/>
        <v/>
      </c>
    </row>
    <row r="15" spans="1:38" ht="14.5" x14ac:dyDescent="0.35">
      <c r="A15" s="12"/>
      <c r="B15" s="10"/>
      <c r="C15" s="13" t="e">
        <f t="shared" si="0"/>
        <v>#N/A</v>
      </c>
      <c r="D15" s="23"/>
      <c r="E15" s="14" t="e">
        <f t="shared" si="5"/>
        <v>#N/A</v>
      </c>
      <c r="F15" s="3"/>
      <c r="G15" s="15" t="e">
        <f t="shared" si="6"/>
        <v>#N/A</v>
      </c>
      <c r="H15" s="27" t="e">
        <f t="shared" si="1"/>
        <v>#N/A</v>
      </c>
      <c r="I15" s="22" t="e">
        <f t="shared" si="2"/>
        <v>#N/A</v>
      </c>
      <c r="J15" s="2"/>
      <c r="K15" s="2"/>
      <c r="L15" s="7" t="str">
        <f t="shared" si="7"/>
        <v/>
      </c>
      <c r="M15" s="7" t="str">
        <f t="shared" si="8"/>
        <v/>
      </c>
      <c r="N15" s="7" t="e">
        <f>IF(AND(N14="",M15=M13),N13,IF(AND(A15&lt;&gt;"",D15="",F15=""),IF(ISNA(C15),"",IF(L15=0,IF(M15&lt;&gt;M14,INT(MAX(N$5:N14))+1,INT(MAX(N$5:N14)))+0.5,IF(M15&lt;&gt;M14,INT(MAX(N$5:N14))+1,INT(MAX(N$5:N14)))))))</f>
        <v>#N/A</v>
      </c>
      <c r="O15" s="5" t="str">
        <f t="shared" si="9"/>
        <v/>
      </c>
      <c r="P15" s="5">
        <f t="shared" si="10"/>
        <v>1</v>
      </c>
      <c r="Q15" s="5">
        <f t="shared" si="11"/>
        <v>1</v>
      </c>
      <c r="R15" s="5" t="str">
        <f t="shared" si="3"/>
        <v/>
      </c>
      <c r="S15" s="5" t="str">
        <f t="shared" si="4"/>
        <v/>
      </c>
    </row>
    <row r="16" spans="1:38" ht="14.5" x14ac:dyDescent="0.35">
      <c r="A16" s="12"/>
      <c r="B16" s="10"/>
      <c r="C16" s="13" t="e">
        <f t="shared" si="0"/>
        <v>#N/A</v>
      </c>
      <c r="D16" s="23"/>
      <c r="E16" s="14" t="e">
        <f t="shared" si="5"/>
        <v>#N/A</v>
      </c>
      <c r="F16" s="3"/>
      <c r="G16" s="15" t="e">
        <f t="shared" si="6"/>
        <v>#N/A</v>
      </c>
      <c r="H16" s="27" t="e">
        <f t="shared" si="1"/>
        <v>#N/A</v>
      </c>
      <c r="I16" s="22" t="e">
        <f t="shared" si="2"/>
        <v>#N/A</v>
      </c>
      <c r="J16" s="2"/>
      <c r="K16" s="2"/>
      <c r="L16" s="7" t="str">
        <f t="shared" si="7"/>
        <v/>
      </c>
      <c r="M16" s="7" t="str">
        <f t="shared" si="8"/>
        <v/>
      </c>
      <c r="N16" s="7" t="e">
        <f>IF(AND(N15="",M16=M14),N14,IF(AND(A16&lt;&gt;"",D16="",F16=""),IF(ISNA(C16),"",IF(L16=0,IF(M16&lt;&gt;M15,INT(MAX(N$5:N15))+1,INT(MAX(N$5:N15)))+0.5,IF(M16&lt;&gt;M15,INT(MAX(N$5:N15))+1,INT(MAX(N$5:N15)))))))</f>
        <v>#N/A</v>
      </c>
      <c r="O16" s="5" t="str">
        <f t="shared" si="9"/>
        <v/>
      </c>
      <c r="P16" s="5">
        <f t="shared" si="10"/>
        <v>1</v>
      </c>
      <c r="Q16" s="5">
        <f t="shared" si="11"/>
        <v>1</v>
      </c>
      <c r="R16" s="5" t="str">
        <f t="shared" si="3"/>
        <v/>
      </c>
      <c r="S16" s="5" t="str">
        <f t="shared" si="4"/>
        <v/>
      </c>
    </row>
    <row r="17" spans="1:19" ht="14.5" x14ac:dyDescent="0.35">
      <c r="A17" s="12"/>
      <c r="B17" s="10"/>
      <c r="C17" s="13" t="e">
        <f t="shared" si="0"/>
        <v>#N/A</v>
      </c>
      <c r="D17" s="24"/>
      <c r="E17" s="14" t="e">
        <f t="shared" si="5"/>
        <v>#N/A</v>
      </c>
      <c r="F17" s="3"/>
      <c r="G17" s="15" t="e">
        <f t="shared" si="6"/>
        <v>#N/A</v>
      </c>
      <c r="H17" s="27" t="e">
        <f t="shared" si="1"/>
        <v>#N/A</v>
      </c>
      <c r="I17" s="22" t="e">
        <f t="shared" si="2"/>
        <v>#N/A</v>
      </c>
      <c r="J17" s="2"/>
      <c r="K17" s="2"/>
      <c r="L17" s="7" t="str">
        <f t="shared" si="7"/>
        <v/>
      </c>
      <c r="M17" s="7" t="str">
        <f t="shared" si="8"/>
        <v/>
      </c>
      <c r="N17" s="7" t="e">
        <f>IF(AND(N16="",M17=M15),N15,IF(AND(A17&lt;&gt;"",D17="",F17=""),IF(ISNA(C17),"",IF(L17=0,IF(M17&lt;&gt;M16,INT(MAX(N$5:N16))+1,INT(MAX(N$5:N16)))+0.5,IF(M17&lt;&gt;M16,INT(MAX(N$5:N16))+1,INT(MAX(N$5:N16)))))))</f>
        <v>#N/A</v>
      </c>
      <c r="O17" s="5" t="str">
        <f t="shared" si="9"/>
        <v/>
      </c>
      <c r="P17" s="5">
        <f t="shared" si="10"/>
        <v>1</v>
      </c>
      <c r="Q17" s="5">
        <f t="shared" si="11"/>
        <v>1</v>
      </c>
      <c r="R17" s="5" t="str">
        <f t="shared" si="3"/>
        <v/>
      </c>
      <c r="S17" s="5" t="str">
        <f t="shared" si="4"/>
        <v/>
      </c>
    </row>
    <row r="18" spans="1:19" ht="14.5" x14ac:dyDescent="0.35">
      <c r="A18" s="12"/>
      <c r="B18" s="10"/>
      <c r="C18" s="13" t="e">
        <f t="shared" si="0"/>
        <v>#N/A</v>
      </c>
      <c r="D18" s="24"/>
      <c r="E18" s="14" t="e">
        <f t="shared" si="5"/>
        <v>#N/A</v>
      </c>
      <c r="F18" s="3"/>
      <c r="G18" s="15" t="e">
        <f t="shared" si="6"/>
        <v>#N/A</v>
      </c>
      <c r="H18" s="27" t="e">
        <f t="shared" si="1"/>
        <v>#N/A</v>
      </c>
      <c r="I18" s="22" t="e">
        <f t="shared" si="2"/>
        <v>#N/A</v>
      </c>
      <c r="J18" s="2"/>
      <c r="K18" s="2"/>
      <c r="L18" s="7" t="str">
        <f t="shared" si="7"/>
        <v/>
      </c>
      <c r="M18" s="7" t="str">
        <f t="shared" si="8"/>
        <v/>
      </c>
      <c r="N18" s="7" t="e">
        <f>IF(AND(N17="",M18=M16),N16,IF(AND(A18&lt;&gt;"",D18="",F18=""),IF(ISNA(C18),"",IF(L18=0,IF(M18&lt;&gt;M17,INT(MAX(N$5:N17))+1,INT(MAX(N$5:N17)))+0.5,IF(M18&lt;&gt;M17,INT(MAX(N$5:N17))+1,INT(MAX(N$5:N17)))))))</f>
        <v>#N/A</v>
      </c>
      <c r="O18" s="5" t="str">
        <f t="shared" si="9"/>
        <v/>
      </c>
      <c r="P18" s="5">
        <f t="shared" si="10"/>
        <v>1</v>
      </c>
      <c r="Q18" s="5">
        <f t="shared" si="11"/>
        <v>1</v>
      </c>
      <c r="R18" s="5" t="str">
        <f t="shared" si="3"/>
        <v/>
      </c>
      <c r="S18" s="5" t="str">
        <f t="shared" si="4"/>
        <v/>
      </c>
    </row>
    <row r="19" spans="1:19" ht="14.5" x14ac:dyDescent="0.35">
      <c r="A19" s="12"/>
      <c r="B19" s="10"/>
      <c r="C19" s="13" t="e">
        <f t="shared" si="0"/>
        <v>#N/A</v>
      </c>
      <c r="D19" s="24"/>
      <c r="E19" s="14" t="e">
        <f t="shared" si="5"/>
        <v>#N/A</v>
      </c>
      <c r="F19" s="3"/>
      <c r="G19" s="15" t="e">
        <f t="shared" si="6"/>
        <v>#N/A</v>
      </c>
      <c r="H19" s="27" t="e">
        <f t="shared" si="1"/>
        <v>#N/A</v>
      </c>
      <c r="I19" s="22" t="e">
        <f t="shared" si="2"/>
        <v>#N/A</v>
      </c>
      <c r="J19" s="2"/>
      <c r="K19" s="2"/>
      <c r="L19" s="7" t="str">
        <f t="shared" si="7"/>
        <v/>
      </c>
      <c r="M19" s="7" t="str">
        <f t="shared" si="8"/>
        <v/>
      </c>
      <c r="N19" s="7" t="e">
        <f>IF(AND(N18="",M19=M17),N17,IF(AND(A19&lt;&gt;"",D19="",F19=""),IF(ISNA(C19),"",IF(L19=0,IF(M19&lt;&gt;M18,INT(MAX(N$5:N18))+1,INT(MAX(N$5:N18)))+0.5,IF(M19&lt;&gt;M18,INT(MAX(N$5:N18))+1,INT(MAX(N$5:N18)))))))</f>
        <v>#N/A</v>
      </c>
      <c r="O19" s="5" t="str">
        <f t="shared" si="9"/>
        <v/>
      </c>
      <c r="P19" s="5">
        <f t="shared" si="10"/>
        <v>1</v>
      </c>
      <c r="Q19" s="5">
        <f t="shared" si="11"/>
        <v>1</v>
      </c>
      <c r="R19" s="5" t="str">
        <f t="shared" si="3"/>
        <v/>
      </c>
      <c r="S19" s="5" t="str">
        <f t="shared" si="4"/>
        <v/>
      </c>
    </row>
    <row r="20" spans="1:19" ht="14.5" x14ac:dyDescent="0.35">
      <c r="A20" s="12"/>
      <c r="B20" s="10"/>
      <c r="C20" s="13" t="e">
        <f t="shared" si="0"/>
        <v>#N/A</v>
      </c>
      <c r="D20" s="24"/>
      <c r="E20" s="14" t="e">
        <f t="shared" si="5"/>
        <v>#N/A</v>
      </c>
      <c r="F20" s="3"/>
      <c r="G20" s="15" t="e">
        <f t="shared" si="6"/>
        <v>#N/A</v>
      </c>
      <c r="H20" s="27" t="e">
        <f t="shared" si="1"/>
        <v>#N/A</v>
      </c>
      <c r="I20" s="22" t="e">
        <f t="shared" si="2"/>
        <v>#N/A</v>
      </c>
      <c r="J20" s="2"/>
      <c r="K20" s="2"/>
      <c r="L20" s="7" t="str">
        <f t="shared" si="7"/>
        <v/>
      </c>
      <c r="M20" s="7" t="str">
        <f t="shared" si="8"/>
        <v/>
      </c>
      <c r="N20" s="7" t="e">
        <f>IF(AND(N19="",M20=M18),N18,IF(AND(A20&lt;&gt;"",D20="",F20=""),IF(ISNA(C20),"",IF(L20=0,IF(M20&lt;&gt;M19,INT(MAX(N$5:N19))+1,INT(MAX(N$5:N19)))+0.5,IF(M20&lt;&gt;M19,INT(MAX(N$5:N19))+1,INT(MAX(N$5:N19)))))))</f>
        <v>#N/A</v>
      </c>
      <c r="O20" s="5" t="str">
        <f t="shared" si="9"/>
        <v/>
      </c>
      <c r="P20" s="5">
        <f t="shared" si="10"/>
        <v>1</v>
      </c>
      <c r="Q20" s="5">
        <f t="shared" si="11"/>
        <v>1</v>
      </c>
      <c r="R20" s="5" t="str">
        <f t="shared" si="3"/>
        <v/>
      </c>
      <c r="S20" s="5" t="str">
        <f t="shared" si="4"/>
        <v/>
      </c>
    </row>
    <row r="21" spans="1:19" ht="14.5" x14ac:dyDescent="0.35">
      <c r="A21" s="12"/>
      <c r="B21" s="10"/>
      <c r="C21" s="13" t="e">
        <f t="shared" si="0"/>
        <v>#N/A</v>
      </c>
      <c r="D21" s="24"/>
      <c r="E21" s="14" t="e">
        <f t="shared" si="5"/>
        <v>#N/A</v>
      </c>
      <c r="F21" s="3"/>
      <c r="G21" s="15" t="e">
        <f t="shared" si="6"/>
        <v>#N/A</v>
      </c>
      <c r="H21" s="27" t="e">
        <f t="shared" si="1"/>
        <v>#N/A</v>
      </c>
      <c r="I21" s="22" t="e">
        <f t="shared" si="2"/>
        <v>#N/A</v>
      </c>
      <c r="J21" s="2"/>
      <c r="K21" s="2"/>
      <c r="L21" s="7" t="str">
        <f t="shared" si="7"/>
        <v/>
      </c>
      <c r="M21" s="7" t="str">
        <f t="shared" si="8"/>
        <v/>
      </c>
      <c r="N21" s="7" t="e">
        <f>IF(AND(N20="",M21=M19),N19,IF(AND(A21&lt;&gt;"",D21="",F21=""),IF(ISNA(C21),"",IF(L21=0,IF(M21&lt;&gt;M20,INT(MAX(N$5:N20))+1,INT(MAX(N$5:N20)))+0.5,IF(M21&lt;&gt;M20,INT(MAX(N$5:N20))+1,INT(MAX(N$5:N20)))))))</f>
        <v>#N/A</v>
      </c>
      <c r="O21" s="5" t="str">
        <f t="shared" si="9"/>
        <v/>
      </c>
      <c r="P21" s="5">
        <f t="shared" si="10"/>
        <v>1</v>
      </c>
      <c r="Q21" s="5">
        <f t="shared" si="11"/>
        <v>1</v>
      </c>
      <c r="R21" s="5" t="str">
        <f t="shared" si="3"/>
        <v/>
      </c>
      <c r="S21" s="5" t="str">
        <f t="shared" si="4"/>
        <v/>
      </c>
    </row>
    <row r="22" spans="1:19" ht="14.5" x14ac:dyDescent="0.35">
      <c r="A22" s="12"/>
      <c r="B22" s="10"/>
      <c r="C22" s="13" t="e">
        <f t="shared" si="0"/>
        <v>#N/A</v>
      </c>
      <c r="D22" s="24"/>
      <c r="E22" s="14" t="e">
        <f t="shared" si="5"/>
        <v>#N/A</v>
      </c>
      <c r="F22" s="3"/>
      <c r="G22" s="15" t="e">
        <f t="shared" si="6"/>
        <v>#N/A</v>
      </c>
      <c r="H22" s="27" t="e">
        <f t="shared" si="1"/>
        <v>#N/A</v>
      </c>
      <c r="I22" s="22" t="e">
        <f t="shared" si="2"/>
        <v>#N/A</v>
      </c>
      <c r="J22" s="2"/>
      <c r="K22" s="2"/>
      <c r="L22" s="7" t="str">
        <f t="shared" si="7"/>
        <v/>
      </c>
      <c r="M22" s="7" t="str">
        <f t="shared" si="8"/>
        <v/>
      </c>
      <c r="N22" s="7" t="e">
        <f>IF(AND(N21="",M22=M20),N20,IF(AND(A22&lt;&gt;"",D22="",F22=""),IF(ISNA(C22),"",IF(L22=0,IF(M22&lt;&gt;M21,INT(MAX(N$5:N21))+1,INT(MAX(N$5:N21)))+0.5,IF(M22&lt;&gt;M21,INT(MAX(N$5:N21))+1,INT(MAX(N$5:N21)))))))</f>
        <v>#N/A</v>
      </c>
      <c r="O22" s="5" t="str">
        <f t="shared" si="9"/>
        <v/>
      </c>
      <c r="P22" s="5">
        <f t="shared" si="10"/>
        <v>1</v>
      </c>
      <c r="Q22" s="5">
        <f t="shared" si="11"/>
        <v>1</v>
      </c>
      <c r="R22" s="5" t="str">
        <f t="shared" si="3"/>
        <v/>
      </c>
      <c r="S22" s="5" t="str">
        <f t="shared" si="4"/>
        <v/>
      </c>
    </row>
    <row r="23" spans="1:19" ht="14.5" x14ac:dyDescent="0.35">
      <c r="A23" s="12"/>
      <c r="B23" s="10"/>
      <c r="C23" s="13" t="e">
        <f t="shared" si="0"/>
        <v>#N/A</v>
      </c>
      <c r="D23" s="24"/>
      <c r="E23" s="14" t="e">
        <f t="shared" ref="E23:E86" si="12">MEDIAN($C$5:$C$10)</f>
        <v>#N/A</v>
      </c>
      <c r="F23" s="3"/>
      <c r="G23" s="15" t="e">
        <f t="shared" si="6"/>
        <v>#N/A</v>
      </c>
      <c r="H23" s="27" t="e">
        <f t="shared" si="1"/>
        <v>#N/A</v>
      </c>
      <c r="I23" s="22" t="e">
        <f t="shared" si="2"/>
        <v>#N/A</v>
      </c>
      <c r="J23" s="2"/>
      <c r="K23" s="2"/>
      <c r="L23" s="7" t="str">
        <f t="shared" si="7"/>
        <v/>
      </c>
      <c r="M23" s="7" t="str">
        <f t="shared" si="8"/>
        <v/>
      </c>
      <c r="N23" s="7" t="e">
        <f>IF(AND(N22="",M23=M21),N21,IF(AND(A23&lt;&gt;"",D23="",F23=""),IF(ISNA(C23),"",IF(L23=0,IF(M23&lt;&gt;M22,INT(MAX(N$5:N22))+1,INT(MAX(N$5:N22)))+0.5,IF(M23&lt;&gt;M22,INT(MAX(N$5:N22))+1,INT(MAX(N$5:N22)))))))</f>
        <v>#N/A</v>
      </c>
      <c r="O23" s="5" t="str">
        <f t="shared" si="9"/>
        <v/>
      </c>
      <c r="P23" s="5">
        <f t="shared" si="10"/>
        <v>1</v>
      </c>
      <c r="Q23" s="5">
        <f t="shared" si="11"/>
        <v>1</v>
      </c>
      <c r="R23" s="5" t="str">
        <f t="shared" si="3"/>
        <v/>
      </c>
      <c r="S23" s="5" t="str">
        <f t="shared" si="4"/>
        <v/>
      </c>
    </row>
    <row r="24" spans="1:19" ht="14.5" x14ac:dyDescent="0.35">
      <c r="A24" s="12"/>
      <c r="B24" s="10"/>
      <c r="C24" s="13" t="e">
        <f t="shared" si="0"/>
        <v>#N/A</v>
      </c>
      <c r="D24" s="24"/>
      <c r="E24" s="14" t="e">
        <f t="shared" si="12"/>
        <v>#N/A</v>
      </c>
      <c r="F24" s="3"/>
      <c r="G24" s="15" t="e">
        <f t="shared" si="6"/>
        <v>#N/A</v>
      </c>
      <c r="H24" s="27" t="e">
        <f t="shared" si="1"/>
        <v>#N/A</v>
      </c>
      <c r="I24" s="22" t="e">
        <f t="shared" si="2"/>
        <v>#N/A</v>
      </c>
      <c r="J24" s="2"/>
      <c r="K24" s="2"/>
      <c r="L24" s="7" t="str">
        <f t="shared" si="7"/>
        <v/>
      </c>
      <c r="M24" s="7" t="str">
        <f t="shared" si="8"/>
        <v/>
      </c>
      <c r="N24" s="7" t="e">
        <f>IF(AND(N23="",M24=M22),N22,IF(AND(A24&lt;&gt;"",D24="",F24=""),IF(ISNA(C24),"",IF(L24=0,IF(M24&lt;&gt;M23,INT(MAX(N$5:N23))+1,INT(MAX(N$5:N23)))+0.5,IF(M24&lt;&gt;M23,INT(MAX(N$5:N23))+1,INT(MAX(N$5:N23)))))))</f>
        <v>#N/A</v>
      </c>
      <c r="O24" s="5" t="str">
        <f t="shared" si="9"/>
        <v/>
      </c>
      <c r="P24" s="5">
        <f t="shared" si="10"/>
        <v>1</v>
      </c>
      <c r="Q24" s="5">
        <f t="shared" si="11"/>
        <v>1</v>
      </c>
      <c r="R24" s="5" t="str">
        <f t="shared" si="3"/>
        <v/>
      </c>
      <c r="S24" s="5" t="str">
        <f t="shared" si="4"/>
        <v/>
      </c>
    </row>
    <row r="25" spans="1:19" ht="14.5" x14ac:dyDescent="0.35">
      <c r="A25" s="12"/>
      <c r="B25" s="10"/>
      <c r="C25" s="13" t="e">
        <f t="shared" si="0"/>
        <v>#N/A</v>
      </c>
      <c r="D25" s="24"/>
      <c r="E25" s="14" t="e">
        <f t="shared" si="12"/>
        <v>#N/A</v>
      </c>
      <c r="F25" s="3"/>
      <c r="G25" s="15" t="e">
        <f t="shared" si="6"/>
        <v>#N/A</v>
      </c>
      <c r="H25" s="27" t="e">
        <f t="shared" si="1"/>
        <v>#N/A</v>
      </c>
      <c r="I25" s="22" t="e">
        <f t="shared" si="2"/>
        <v>#N/A</v>
      </c>
      <c r="J25" s="2"/>
      <c r="K25" s="2"/>
      <c r="L25" s="7" t="str">
        <f t="shared" si="7"/>
        <v/>
      </c>
      <c r="M25" s="7" t="str">
        <f t="shared" si="8"/>
        <v/>
      </c>
      <c r="N25" s="7" t="e">
        <f>IF(AND(N24="",M25=M23),N23,IF(AND(A25&lt;&gt;"",D25="",F25=""),IF(ISNA(C25),"",IF(L25=0,IF(M25&lt;&gt;M24,INT(MAX(N$5:N24))+1,INT(MAX(N$5:N24)))+0.5,IF(M25&lt;&gt;M24,INT(MAX(N$5:N24))+1,INT(MAX(N$5:N24)))))))</f>
        <v>#N/A</v>
      </c>
      <c r="O25" s="5" t="str">
        <f t="shared" si="9"/>
        <v/>
      </c>
      <c r="P25" s="5">
        <f t="shared" si="10"/>
        <v>1</v>
      </c>
      <c r="Q25" s="5">
        <f t="shared" si="11"/>
        <v>1</v>
      </c>
      <c r="R25" s="5" t="str">
        <f t="shared" si="3"/>
        <v/>
      </c>
      <c r="S25" s="5" t="str">
        <f t="shared" si="4"/>
        <v/>
      </c>
    </row>
    <row r="26" spans="1:19" ht="14.5" x14ac:dyDescent="0.35">
      <c r="A26" s="12"/>
      <c r="B26" s="10"/>
      <c r="C26" s="13" t="e">
        <f t="shared" si="0"/>
        <v>#N/A</v>
      </c>
      <c r="D26" s="24"/>
      <c r="E26" s="14" t="e">
        <f t="shared" si="12"/>
        <v>#N/A</v>
      </c>
      <c r="F26" s="3"/>
      <c r="G26" s="15" t="e">
        <f t="shared" si="6"/>
        <v>#N/A</v>
      </c>
      <c r="H26" s="27" t="e">
        <f t="shared" si="1"/>
        <v>#N/A</v>
      </c>
      <c r="I26" s="22" t="e">
        <f t="shared" si="2"/>
        <v>#N/A</v>
      </c>
      <c r="J26" s="2"/>
      <c r="K26" s="2"/>
      <c r="L26" s="7" t="str">
        <f t="shared" si="7"/>
        <v/>
      </c>
      <c r="M26" s="7" t="str">
        <f t="shared" si="8"/>
        <v/>
      </c>
      <c r="N26" s="7" t="e">
        <f>IF(AND(N25="",M26=M24),N24,IF(AND(A26&lt;&gt;"",D26="",F26=""),IF(ISNA(C26),"",IF(L26=0,IF(M26&lt;&gt;M25,INT(MAX(N$5:N25))+1,INT(MAX(N$5:N25)))+0.5,IF(M26&lt;&gt;M25,INT(MAX(N$5:N25))+1,INT(MAX(N$5:N25)))))))</f>
        <v>#N/A</v>
      </c>
      <c r="O26" s="5" t="str">
        <f t="shared" si="9"/>
        <v/>
      </c>
      <c r="P26" s="5">
        <f t="shared" si="10"/>
        <v>1</v>
      </c>
      <c r="Q26" s="5">
        <f t="shared" si="11"/>
        <v>1</v>
      </c>
      <c r="R26" s="5" t="str">
        <f t="shared" si="3"/>
        <v/>
      </c>
      <c r="S26" s="5" t="str">
        <f t="shared" si="4"/>
        <v/>
      </c>
    </row>
    <row r="27" spans="1:19" ht="14.5" x14ac:dyDescent="0.35">
      <c r="A27" s="12"/>
      <c r="B27" s="10"/>
      <c r="C27" s="13" t="e">
        <f t="shared" si="0"/>
        <v>#N/A</v>
      </c>
      <c r="D27" s="24"/>
      <c r="E27" s="14" t="e">
        <f t="shared" si="12"/>
        <v>#N/A</v>
      </c>
      <c r="F27" s="3"/>
      <c r="G27" s="15" t="e">
        <f t="shared" si="6"/>
        <v>#N/A</v>
      </c>
      <c r="H27" s="27" t="e">
        <f t="shared" si="1"/>
        <v>#N/A</v>
      </c>
      <c r="I27" s="22" t="e">
        <f t="shared" si="2"/>
        <v>#N/A</v>
      </c>
      <c r="J27" s="2"/>
      <c r="K27" s="2"/>
      <c r="L27" s="7" t="str">
        <f t="shared" si="7"/>
        <v/>
      </c>
      <c r="M27" s="7" t="str">
        <f t="shared" si="8"/>
        <v/>
      </c>
      <c r="N27" s="7" t="e">
        <f>IF(AND(N26="",M27=M25),N25,IF(AND(A27&lt;&gt;"",D27="",F27=""),IF(ISNA(C27),"",IF(L27=0,IF(M27&lt;&gt;M26,INT(MAX(N$5:N26))+1,INT(MAX(N$5:N26)))+0.5,IF(M27&lt;&gt;M26,INT(MAX(N$5:N26))+1,INT(MAX(N$5:N26)))))))</f>
        <v>#N/A</v>
      </c>
      <c r="O27" s="5" t="str">
        <f t="shared" si="9"/>
        <v/>
      </c>
      <c r="P27" s="5">
        <f t="shared" si="10"/>
        <v>1</v>
      </c>
      <c r="Q27" s="5">
        <f t="shared" si="11"/>
        <v>1</v>
      </c>
      <c r="R27" s="5" t="str">
        <f t="shared" si="3"/>
        <v/>
      </c>
      <c r="S27" s="5" t="str">
        <f t="shared" si="4"/>
        <v/>
      </c>
    </row>
    <row r="28" spans="1:19" ht="14.5" x14ac:dyDescent="0.35">
      <c r="A28" s="12"/>
      <c r="B28" s="10"/>
      <c r="C28" s="13" t="e">
        <f t="shared" si="0"/>
        <v>#N/A</v>
      </c>
      <c r="D28" s="24"/>
      <c r="E28" s="14" t="e">
        <f t="shared" si="12"/>
        <v>#N/A</v>
      </c>
      <c r="F28" s="3"/>
      <c r="G28" s="15" t="e">
        <f t="shared" si="6"/>
        <v>#N/A</v>
      </c>
      <c r="H28" s="27" t="e">
        <f t="shared" si="1"/>
        <v>#N/A</v>
      </c>
      <c r="I28" s="22" t="e">
        <f t="shared" si="2"/>
        <v>#N/A</v>
      </c>
      <c r="J28" s="2"/>
      <c r="K28" s="2"/>
      <c r="L28" s="7" t="str">
        <f t="shared" si="7"/>
        <v/>
      </c>
      <c r="M28" s="7" t="str">
        <f t="shared" si="8"/>
        <v/>
      </c>
      <c r="N28" s="7" t="e">
        <f>IF(AND(N27="",M28=M26),N26,IF(AND(A28&lt;&gt;"",D28="",F28=""),IF(ISNA(C28),"",IF(L28=0,IF(M28&lt;&gt;M27,INT(MAX(N$5:N27))+1,INT(MAX(N$5:N27)))+0.5,IF(M28&lt;&gt;M27,INT(MAX(N$5:N27))+1,INT(MAX(N$5:N27)))))))</f>
        <v>#N/A</v>
      </c>
      <c r="O28" s="5" t="str">
        <f t="shared" si="9"/>
        <v/>
      </c>
      <c r="P28" s="5">
        <f t="shared" si="10"/>
        <v>1</v>
      </c>
      <c r="Q28" s="5">
        <f t="shared" si="11"/>
        <v>1</v>
      </c>
      <c r="R28" s="5" t="str">
        <f t="shared" si="3"/>
        <v/>
      </c>
      <c r="S28" s="5" t="str">
        <f t="shared" si="4"/>
        <v/>
      </c>
    </row>
    <row r="29" spans="1:19" ht="14.5" x14ac:dyDescent="0.35">
      <c r="A29" s="12"/>
      <c r="B29" s="10"/>
      <c r="C29" s="13" t="e">
        <f t="shared" si="0"/>
        <v>#N/A</v>
      </c>
      <c r="D29" s="24"/>
      <c r="E29" s="14" t="e">
        <f t="shared" si="12"/>
        <v>#N/A</v>
      </c>
      <c r="F29" s="9"/>
      <c r="G29" s="15" t="e">
        <f t="shared" si="6"/>
        <v>#N/A</v>
      </c>
      <c r="H29" s="27" t="e">
        <f t="shared" si="1"/>
        <v>#N/A</v>
      </c>
      <c r="I29" s="22" t="e">
        <f t="shared" si="2"/>
        <v>#N/A</v>
      </c>
      <c r="J29" s="2"/>
      <c r="K29" s="2"/>
      <c r="L29" s="7" t="str">
        <f t="shared" si="7"/>
        <v/>
      </c>
      <c r="M29" s="7" t="str">
        <f t="shared" si="8"/>
        <v/>
      </c>
      <c r="N29" s="7" t="e">
        <f>IF(AND(N28="",M29=M27),N27,IF(AND(A29&lt;&gt;"",D29="",F29=""),IF(ISNA(C29),"",IF(L29=0,IF(M29&lt;&gt;M28,INT(MAX(N$5:N28))+1,INT(MAX(N$5:N28)))+0.5,IF(M29&lt;&gt;M28,INT(MAX(N$5:N28))+1,INT(MAX(N$5:N28)))))))</f>
        <v>#N/A</v>
      </c>
      <c r="O29" s="5" t="str">
        <f t="shared" si="9"/>
        <v/>
      </c>
      <c r="P29" s="5">
        <f t="shared" si="10"/>
        <v>1</v>
      </c>
      <c r="Q29" s="5">
        <f t="shared" si="11"/>
        <v>1</v>
      </c>
      <c r="R29" s="5" t="str">
        <f t="shared" si="3"/>
        <v/>
      </c>
      <c r="S29" s="5" t="str">
        <f t="shared" si="4"/>
        <v/>
      </c>
    </row>
    <row r="30" spans="1:19" ht="14.5" x14ac:dyDescent="0.35">
      <c r="A30" s="12"/>
      <c r="B30" s="10"/>
      <c r="C30" s="13" t="e">
        <f t="shared" si="0"/>
        <v>#N/A</v>
      </c>
      <c r="D30" s="24"/>
      <c r="E30" s="14" t="e">
        <f t="shared" si="12"/>
        <v>#N/A</v>
      </c>
      <c r="F30" s="9"/>
      <c r="G30" s="15" t="e">
        <f t="shared" si="6"/>
        <v>#N/A</v>
      </c>
      <c r="H30" s="27" t="e">
        <f t="shared" si="1"/>
        <v>#N/A</v>
      </c>
      <c r="I30" s="22" t="e">
        <f t="shared" si="2"/>
        <v>#N/A</v>
      </c>
      <c r="J30" s="2"/>
      <c r="K30" s="2"/>
      <c r="L30" s="7" t="str">
        <f t="shared" si="7"/>
        <v/>
      </c>
      <c r="M30" s="7" t="str">
        <f t="shared" si="8"/>
        <v/>
      </c>
      <c r="N30" s="7" t="e">
        <f>IF(AND(N29="",M30=M28),N28,IF(AND(A30&lt;&gt;"",D30="",F30=""),IF(ISNA(C30),"",IF(L30=0,IF(M30&lt;&gt;M29,INT(MAX(N$5:N29))+1,INT(MAX(N$5:N29)))+0.5,IF(M30&lt;&gt;M29,INT(MAX(N$5:N29))+1,INT(MAX(N$5:N29)))))))</f>
        <v>#N/A</v>
      </c>
      <c r="O30" s="5" t="str">
        <f t="shared" si="9"/>
        <v/>
      </c>
      <c r="P30" s="5">
        <f t="shared" si="10"/>
        <v>1</v>
      </c>
      <c r="Q30" s="5">
        <f t="shared" si="11"/>
        <v>1</v>
      </c>
      <c r="R30" s="5" t="str">
        <f t="shared" si="3"/>
        <v/>
      </c>
      <c r="S30" s="5" t="str">
        <f t="shared" si="4"/>
        <v/>
      </c>
    </row>
    <row r="31" spans="1:19" ht="14.5" x14ac:dyDescent="0.35">
      <c r="A31" s="12"/>
      <c r="B31" s="10"/>
      <c r="C31" s="13" t="e">
        <f t="shared" si="0"/>
        <v>#N/A</v>
      </c>
      <c r="D31" s="24"/>
      <c r="E31" s="14" t="e">
        <f t="shared" si="12"/>
        <v>#N/A</v>
      </c>
      <c r="F31" s="9"/>
      <c r="G31" s="15" t="e">
        <f t="shared" si="6"/>
        <v>#N/A</v>
      </c>
      <c r="H31" s="27" t="e">
        <f t="shared" si="1"/>
        <v>#N/A</v>
      </c>
      <c r="I31" s="22" t="e">
        <f t="shared" si="2"/>
        <v>#N/A</v>
      </c>
      <c r="J31" s="2"/>
      <c r="K31" s="2"/>
      <c r="L31" s="7" t="str">
        <f t="shared" si="7"/>
        <v/>
      </c>
      <c r="M31" s="7" t="str">
        <f t="shared" si="8"/>
        <v/>
      </c>
      <c r="N31" s="7" t="e">
        <f>IF(AND(N30="",M31=M29),N29,IF(AND(A31&lt;&gt;"",D31="",F31=""),IF(ISNA(C31),"",IF(L31=0,IF(M31&lt;&gt;M30,INT(MAX(N$5:N30))+1,INT(MAX(N$5:N30)))+0.5,IF(M31&lt;&gt;M30,INT(MAX(N$5:N30))+1,INT(MAX(N$5:N30)))))))</f>
        <v>#N/A</v>
      </c>
      <c r="O31" s="5" t="str">
        <f t="shared" si="9"/>
        <v/>
      </c>
      <c r="P31" s="5">
        <f t="shared" si="10"/>
        <v>1</v>
      </c>
      <c r="Q31" s="5">
        <f t="shared" si="11"/>
        <v>1</v>
      </c>
      <c r="R31" s="5" t="str">
        <f t="shared" si="3"/>
        <v/>
      </c>
      <c r="S31" s="5" t="str">
        <f t="shared" si="4"/>
        <v/>
      </c>
    </row>
    <row r="32" spans="1:19" ht="14.5" x14ac:dyDescent="0.35">
      <c r="A32" s="12"/>
      <c r="B32" s="10"/>
      <c r="C32" s="13" t="e">
        <f t="shared" si="0"/>
        <v>#N/A</v>
      </c>
      <c r="D32" s="24"/>
      <c r="E32" s="14" t="e">
        <f t="shared" si="12"/>
        <v>#N/A</v>
      </c>
      <c r="F32" s="9"/>
      <c r="G32" s="15" t="e">
        <f t="shared" si="6"/>
        <v>#N/A</v>
      </c>
      <c r="H32" s="27" t="e">
        <f t="shared" si="1"/>
        <v>#N/A</v>
      </c>
      <c r="I32" s="22" t="e">
        <f t="shared" si="2"/>
        <v>#N/A</v>
      </c>
      <c r="J32" s="2"/>
      <c r="K32" s="2"/>
      <c r="L32" s="7" t="str">
        <f t="shared" si="7"/>
        <v/>
      </c>
      <c r="M32" s="7" t="str">
        <f t="shared" si="8"/>
        <v/>
      </c>
      <c r="N32" s="7" t="e">
        <f>IF(AND(N31="",M32=M30),N30,IF(AND(A32&lt;&gt;"",D32="",F32=""),IF(ISNA(C32),"",IF(L32=0,IF(M32&lt;&gt;M31,INT(MAX(N$5:N31))+1,INT(MAX(N$5:N31)))+0.5,IF(M32&lt;&gt;M31,INT(MAX(N$5:N31))+1,INT(MAX(N$5:N31)))))))</f>
        <v>#N/A</v>
      </c>
      <c r="O32" s="5" t="str">
        <f t="shared" si="9"/>
        <v/>
      </c>
      <c r="P32" s="5">
        <f t="shared" si="10"/>
        <v>1</v>
      </c>
      <c r="Q32" s="5">
        <f t="shared" si="11"/>
        <v>1</v>
      </c>
      <c r="R32" s="5" t="str">
        <f t="shared" si="3"/>
        <v/>
      </c>
      <c r="S32" s="5" t="str">
        <f t="shared" si="4"/>
        <v/>
      </c>
    </row>
    <row r="33" spans="1:19" ht="14.5" x14ac:dyDescent="0.35">
      <c r="A33" s="12"/>
      <c r="B33" s="10"/>
      <c r="C33" s="13" t="e">
        <f t="shared" si="0"/>
        <v>#N/A</v>
      </c>
      <c r="D33" s="24"/>
      <c r="E33" s="14" t="e">
        <f t="shared" si="12"/>
        <v>#N/A</v>
      </c>
      <c r="F33" s="9"/>
      <c r="G33" s="15" t="e">
        <f t="shared" si="6"/>
        <v>#N/A</v>
      </c>
      <c r="H33" s="27" t="e">
        <f t="shared" si="1"/>
        <v>#N/A</v>
      </c>
      <c r="I33" s="22" t="e">
        <f t="shared" si="2"/>
        <v>#N/A</v>
      </c>
      <c r="J33" s="2"/>
      <c r="K33" s="2"/>
      <c r="L33" s="7" t="str">
        <f t="shared" si="7"/>
        <v/>
      </c>
      <c r="M33" s="7" t="str">
        <f t="shared" si="8"/>
        <v/>
      </c>
      <c r="N33" s="7" t="e">
        <f>IF(AND(N32="",M33=M31),N31,IF(AND(A33&lt;&gt;"",D33="",F33=""),IF(ISNA(C33),"",IF(L33=0,IF(M33&lt;&gt;M32,INT(MAX(N$5:N32))+1,INT(MAX(N$5:N32)))+0.5,IF(M33&lt;&gt;M32,INT(MAX(N$5:N32))+1,INT(MAX(N$5:N32)))))))</f>
        <v>#N/A</v>
      </c>
      <c r="O33" s="5" t="str">
        <f t="shared" si="9"/>
        <v/>
      </c>
      <c r="P33" s="5">
        <f t="shared" si="10"/>
        <v>1</v>
      </c>
      <c r="Q33" s="5">
        <f t="shared" si="11"/>
        <v>1</v>
      </c>
      <c r="R33" s="5" t="str">
        <f t="shared" si="3"/>
        <v/>
      </c>
      <c r="S33" s="5" t="str">
        <f t="shared" si="4"/>
        <v/>
      </c>
    </row>
    <row r="34" spans="1:19" ht="14.5" x14ac:dyDescent="0.35">
      <c r="A34" s="12"/>
      <c r="B34" s="10"/>
      <c r="C34" s="13" t="e">
        <f t="shared" si="0"/>
        <v>#N/A</v>
      </c>
      <c r="D34" s="24"/>
      <c r="E34" s="14" t="e">
        <f t="shared" si="12"/>
        <v>#N/A</v>
      </c>
      <c r="F34" s="9"/>
      <c r="G34" s="15" t="e">
        <f t="shared" si="6"/>
        <v>#N/A</v>
      </c>
      <c r="H34" s="27" t="e">
        <f t="shared" si="1"/>
        <v>#N/A</v>
      </c>
      <c r="I34" s="22" t="e">
        <f t="shared" si="2"/>
        <v>#N/A</v>
      </c>
      <c r="J34" s="2"/>
      <c r="K34" s="2"/>
      <c r="L34" s="7" t="str">
        <f t="shared" si="7"/>
        <v/>
      </c>
      <c r="M34" s="7" t="str">
        <f t="shared" si="8"/>
        <v/>
      </c>
      <c r="N34" s="7" t="e">
        <f>IF(AND(N33="",M34=M32),N32,IF(AND(A34&lt;&gt;"",D34="",F34=""),IF(ISNA(C34),"",IF(L34=0,IF(M34&lt;&gt;M33,INT(MAX(N$5:N33))+1,INT(MAX(N$5:N33)))+0.5,IF(M34&lt;&gt;M33,INT(MAX(N$5:N33))+1,INT(MAX(N$5:N33)))))))</f>
        <v>#N/A</v>
      </c>
      <c r="O34" s="5" t="str">
        <f t="shared" si="9"/>
        <v/>
      </c>
      <c r="P34" s="5">
        <f t="shared" si="10"/>
        <v>1</v>
      </c>
      <c r="Q34" s="5">
        <f t="shared" si="11"/>
        <v>1</v>
      </c>
      <c r="R34" s="5" t="str">
        <f t="shared" si="3"/>
        <v/>
      </c>
      <c r="S34" s="5" t="str">
        <f t="shared" si="4"/>
        <v/>
      </c>
    </row>
    <row r="35" spans="1:19" ht="14.5" x14ac:dyDescent="0.35">
      <c r="A35" s="12"/>
      <c r="B35" s="10"/>
      <c r="C35" s="13" t="e">
        <f t="shared" si="0"/>
        <v>#N/A</v>
      </c>
      <c r="D35" s="24"/>
      <c r="E35" s="14" t="e">
        <f t="shared" si="12"/>
        <v>#N/A</v>
      </c>
      <c r="F35" s="9"/>
      <c r="G35" s="15" t="e">
        <f t="shared" si="6"/>
        <v>#N/A</v>
      </c>
      <c r="H35" s="27" t="e">
        <f t="shared" si="1"/>
        <v>#N/A</v>
      </c>
      <c r="I35" s="22" t="e">
        <f t="shared" si="2"/>
        <v>#N/A</v>
      </c>
      <c r="J35" s="2"/>
      <c r="K35" s="2"/>
      <c r="L35" s="7" t="str">
        <f t="shared" si="7"/>
        <v/>
      </c>
      <c r="M35" s="7" t="str">
        <f t="shared" si="8"/>
        <v/>
      </c>
      <c r="N35" s="7" t="e">
        <f>IF(AND(N34="",M35=M33),N33,IF(AND(A35&lt;&gt;"",D35="",F35=""),IF(ISNA(C35),"",IF(L35=0,IF(M35&lt;&gt;M34,INT(MAX(N$5:N34))+1,INT(MAX(N$5:N34)))+0.5,IF(M35&lt;&gt;M34,INT(MAX(N$5:N34))+1,INT(MAX(N$5:N34)))))))</f>
        <v>#N/A</v>
      </c>
      <c r="O35" s="5" t="str">
        <f t="shared" si="9"/>
        <v/>
      </c>
      <c r="P35" s="5">
        <f t="shared" si="10"/>
        <v>1</v>
      </c>
      <c r="Q35" s="5">
        <f t="shared" si="11"/>
        <v>1</v>
      </c>
      <c r="R35" s="5" t="str">
        <f t="shared" si="3"/>
        <v/>
      </c>
      <c r="S35" s="5" t="str">
        <f t="shared" si="4"/>
        <v/>
      </c>
    </row>
    <row r="36" spans="1:19" ht="14.5" x14ac:dyDescent="0.35">
      <c r="A36" s="12"/>
      <c r="B36" s="10"/>
      <c r="C36" s="13" t="e">
        <f t="shared" si="0"/>
        <v>#N/A</v>
      </c>
      <c r="D36" s="24"/>
      <c r="E36" s="14" t="e">
        <f t="shared" si="12"/>
        <v>#N/A</v>
      </c>
      <c r="F36" s="9"/>
      <c r="G36" s="15" t="e">
        <f t="shared" si="6"/>
        <v>#N/A</v>
      </c>
      <c r="H36" s="27" t="e">
        <f t="shared" si="1"/>
        <v>#N/A</v>
      </c>
      <c r="I36" s="22" t="e">
        <f t="shared" si="2"/>
        <v>#N/A</v>
      </c>
      <c r="J36" s="2"/>
      <c r="K36" s="2"/>
      <c r="L36" s="7" t="str">
        <f t="shared" si="7"/>
        <v/>
      </c>
      <c r="M36" s="7" t="str">
        <f t="shared" si="8"/>
        <v/>
      </c>
      <c r="N36" s="7" t="e">
        <f>IF(AND(N35="",M36=M34),N34,IF(AND(A36&lt;&gt;"",D36="",F36=""),IF(ISNA(C36),"",IF(L36=0,IF(M36&lt;&gt;M35,INT(MAX(N$5:N35))+1,INT(MAX(N$5:N35)))+0.5,IF(M36&lt;&gt;M35,INT(MAX(N$5:N35))+1,INT(MAX(N$5:N35)))))))</f>
        <v>#N/A</v>
      </c>
      <c r="O36" s="5" t="str">
        <f t="shared" si="9"/>
        <v/>
      </c>
      <c r="P36" s="5">
        <f t="shared" si="10"/>
        <v>1</v>
      </c>
      <c r="Q36" s="5">
        <f t="shared" si="11"/>
        <v>1</v>
      </c>
      <c r="R36" s="5" t="str">
        <f t="shared" si="3"/>
        <v/>
      </c>
      <c r="S36" s="5" t="str">
        <f t="shared" si="4"/>
        <v/>
      </c>
    </row>
    <row r="37" spans="1:19" ht="14.5" x14ac:dyDescent="0.35">
      <c r="A37" s="12"/>
      <c r="B37" s="10"/>
      <c r="C37" s="13" t="e">
        <f t="shared" si="0"/>
        <v>#N/A</v>
      </c>
      <c r="D37" s="23"/>
      <c r="E37" s="14" t="e">
        <f t="shared" si="12"/>
        <v>#N/A</v>
      </c>
      <c r="F37" s="9"/>
      <c r="G37" s="15" t="e">
        <f t="shared" si="6"/>
        <v>#N/A</v>
      </c>
      <c r="H37" s="27" t="e">
        <f t="shared" si="1"/>
        <v>#N/A</v>
      </c>
      <c r="I37" s="22" t="e">
        <f t="shared" si="2"/>
        <v>#N/A</v>
      </c>
      <c r="J37" s="2"/>
      <c r="K37" s="2"/>
      <c r="L37" s="7" t="str">
        <f t="shared" si="7"/>
        <v/>
      </c>
      <c r="M37" s="7" t="str">
        <f t="shared" si="8"/>
        <v/>
      </c>
      <c r="N37" s="7" t="e">
        <f>IF(AND(N36="",M37=M35),N35,IF(AND(A37&lt;&gt;"",D37="",F37=""),IF(ISNA(C37),"",IF(L37=0,IF(M37&lt;&gt;M36,INT(MAX(N$5:N36))+1,INT(MAX(N$5:N36)))+0.5,IF(M37&lt;&gt;M36,INT(MAX(N$5:N36))+1,INT(MAX(N$5:N36)))))))</f>
        <v>#N/A</v>
      </c>
      <c r="O37" s="5" t="str">
        <f t="shared" si="9"/>
        <v/>
      </c>
      <c r="P37" s="5">
        <f t="shared" si="10"/>
        <v>1</v>
      </c>
      <c r="Q37" s="5">
        <f t="shared" si="11"/>
        <v>1</v>
      </c>
      <c r="R37" s="5" t="str">
        <f t="shared" si="3"/>
        <v/>
      </c>
      <c r="S37" s="5" t="str">
        <f t="shared" si="4"/>
        <v/>
      </c>
    </row>
    <row r="38" spans="1:19" ht="14.5" x14ac:dyDescent="0.35">
      <c r="A38" s="12"/>
      <c r="B38" s="10"/>
      <c r="C38" s="13" t="e">
        <f t="shared" si="0"/>
        <v>#N/A</v>
      </c>
      <c r="D38" s="23"/>
      <c r="E38" s="14" t="e">
        <f t="shared" si="12"/>
        <v>#N/A</v>
      </c>
      <c r="F38" s="9"/>
      <c r="G38" s="15" t="e">
        <f t="shared" si="6"/>
        <v>#N/A</v>
      </c>
      <c r="H38" s="27" t="e">
        <f t="shared" si="1"/>
        <v>#N/A</v>
      </c>
      <c r="I38" s="22" t="e">
        <f t="shared" si="2"/>
        <v>#N/A</v>
      </c>
      <c r="J38" s="2"/>
      <c r="K38" s="2"/>
      <c r="L38" s="7" t="str">
        <f t="shared" si="7"/>
        <v/>
      </c>
      <c r="M38" s="7" t="str">
        <f t="shared" si="8"/>
        <v/>
      </c>
      <c r="N38" s="7" t="e">
        <f>IF(AND(N37="",M38=M36),N36,IF(AND(A38&lt;&gt;"",D38="",F38=""),IF(ISNA(C38),"",IF(L38=0,IF(M38&lt;&gt;M37,INT(MAX(N$5:N37))+1,INT(MAX(N$5:N37)))+0.5,IF(M38&lt;&gt;M37,INT(MAX(N$5:N37))+1,INT(MAX(N$5:N37)))))))</f>
        <v>#N/A</v>
      </c>
      <c r="O38" s="5" t="str">
        <f t="shared" si="9"/>
        <v/>
      </c>
      <c r="P38" s="5">
        <f t="shared" si="10"/>
        <v>1</v>
      </c>
      <c r="Q38" s="5">
        <f t="shared" si="11"/>
        <v>1</v>
      </c>
      <c r="R38" s="5" t="str">
        <f t="shared" si="3"/>
        <v/>
      </c>
      <c r="S38" s="5" t="str">
        <f t="shared" si="4"/>
        <v/>
      </c>
    </row>
    <row r="39" spans="1:19" ht="14.5" x14ac:dyDescent="0.35">
      <c r="A39" s="12"/>
      <c r="B39" s="10"/>
      <c r="C39" s="13" t="e">
        <f t="shared" si="0"/>
        <v>#N/A</v>
      </c>
      <c r="D39" s="23"/>
      <c r="E39" s="14" t="e">
        <f t="shared" si="12"/>
        <v>#N/A</v>
      </c>
      <c r="F39" s="9"/>
      <c r="G39" s="15" t="e">
        <f t="shared" si="6"/>
        <v>#N/A</v>
      </c>
      <c r="H39" s="27" t="e">
        <f t="shared" si="1"/>
        <v>#N/A</v>
      </c>
      <c r="I39" s="22" t="e">
        <f t="shared" si="2"/>
        <v>#N/A</v>
      </c>
      <c r="J39" s="2"/>
      <c r="K39" s="2"/>
      <c r="L39" s="7" t="str">
        <f t="shared" si="7"/>
        <v/>
      </c>
      <c r="M39" s="7" t="str">
        <f t="shared" si="8"/>
        <v/>
      </c>
      <c r="N39" s="7" t="e">
        <f>IF(AND(N38="",M39=M37),N37,IF(AND(A39&lt;&gt;"",D39="",F39=""),IF(ISNA(C39),"",IF(L39=0,IF(M39&lt;&gt;M38,INT(MAX(N$5:N38))+1,INT(MAX(N$5:N38)))+0.5,IF(M39&lt;&gt;M38,INT(MAX(N$5:N38))+1,INT(MAX(N$5:N38)))))))</f>
        <v>#N/A</v>
      </c>
      <c r="O39" s="5" t="str">
        <f t="shared" si="9"/>
        <v/>
      </c>
      <c r="P39" s="5">
        <f t="shared" si="10"/>
        <v>1</v>
      </c>
      <c r="Q39" s="5">
        <f t="shared" si="11"/>
        <v>1</v>
      </c>
      <c r="R39" s="5" t="str">
        <f t="shared" si="3"/>
        <v/>
      </c>
      <c r="S39" s="5" t="str">
        <f t="shared" si="4"/>
        <v/>
      </c>
    </row>
    <row r="40" spans="1:19" ht="14.5" x14ac:dyDescent="0.35">
      <c r="A40" s="12"/>
      <c r="B40" s="10"/>
      <c r="C40" s="13" t="e">
        <f t="shared" si="0"/>
        <v>#N/A</v>
      </c>
      <c r="D40" s="23"/>
      <c r="E40" s="14" t="e">
        <f t="shared" si="12"/>
        <v>#N/A</v>
      </c>
      <c r="F40" s="3"/>
      <c r="G40" s="15" t="e">
        <f t="shared" si="6"/>
        <v>#N/A</v>
      </c>
      <c r="H40" s="27" t="e">
        <f t="shared" si="1"/>
        <v>#N/A</v>
      </c>
      <c r="I40" s="22" t="e">
        <f t="shared" si="2"/>
        <v>#N/A</v>
      </c>
      <c r="J40" s="2"/>
      <c r="K40" s="2"/>
      <c r="L40" s="7" t="str">
        <f t="shared" si="7"/>
        <v/>
      </c>
      <c r="M40" s="7" t="str">
        <f t="shared" si="8"/>
        <v/>
      </c>
      <c r="N40" s="7" t="e">
        <f>IF(AND(N39="",M40=M38),N38,IF(AND(A40&lt;&gt;"",D40="",F40=""),IF(ISNA(C40),"",IF(L40=0,IF(M40&lt;&gt;M39,INT(MAX(N$5:N39))+1,INT(MAX(N$5:N39)))+0.5,IF(M40&lt;&gt;M39,INT(MAX(N$5:N39))+1,INT(MAX(N$5:N39)))))))</f>
        <v>#N/A</v>
      </c>
      <c r="O40" s="5" t="str">
        <f t="shared" si="9"/>
        <v/>
      </c>
      <c r="P40" s="5">
        <f t="shared" si="10"/>
        <v>1</v>
      </c>
      <c r="Q40" s="5">
        <f t="shared" si="11"/>
        <v>1</v>
      </c>
      <c r="R40" s="5" t="str">
        <f t="shared" si="3"/>
        <v/>
      </c>
      <c r="S40" s="5" t="str">
        <f t="shared" si="4"/>
        <v/>
      </c>
    </row>
    <row r="41" spans="1:19" ht="14.5" x14ac:dyDescent="0.35">
      <c r="A41" s="12"/>
      <c r="B41" s="10"/>
      <c r="C41" s="13" t="e">
        <f t="shared" si="0"/>
        <v>#N/A</v>
      </c>
      <c r="D41" s="23"/>
      <c r="E41" s="14" t="e">
        <f t="shared" si="12"/>
        <v>#N/A</v>
      </c>
      <c r="F41" s="3"/>
      <c r="G41" s="15" t="e">
        <f t="shared" si="6"/>
        <v>#N/A</v>
      </c>
      <c r="H41" s="27" t="e">
        <f t="shared" si="1"/>
        <v>#N/A</v>
      </c>
      <c r="I41" s="22" t="e">
        <f t="shared" si="2"/>
        <v>#N/A</v>
      </c>
      <c r="J41" s="2"/>
      <c r="K41" s="2"/>
      <c r="L41" s="7" t="str">
        <f t="shared" si="7"/>
        <v/>
      </c>
      <c r="M41" s="7" t="str">
        <f t="shared" si="8"/>
        <v/>
      </c>
      <c r="N41" s="7" t="e">
        <f>IF(AND(N40="",M41=M39),N39,IF(AND(A41&lt;&gt;"",D41="",F41=""),IF(ISNA(C41),"",IF(L41=0,IF(M41&lt;&gt;M40,INT(MAX(N$5:N40))+1,INT(MAX(N$5:N40)))+0.5,IF(M41&lt;&gt;M40,INT(MAX(N$5:N40))+1,INT(MAX(N$5:N40)))))))</f>
        <v>#N/A</v>
      </c>
      <c r="O41" s="5" t="str">
        <f t="shared" si="9"/>
        <v/>
      </c>
      <c r="P41" s="5">
        <f t="shared" si="10"/>
        <v>1</v>
      </c>
      <c r="Q41" s="5">
        <f t="shared" si="11"/>
        <v>1</v>
      </c>
      <c r="R41" s="5" t="str">
        <f t="shared" si="3"/>
        <v/>
      </c>
      <c r="S41" s="5" t="str">
        <f t="shared" si="4"/>
        <v/>
      </c>
    </row>
    <row r="42" spans="1:19" ht="14.5" x14ac:dyDescent="0.35">
      <c r="A42" s="12"/>
      <c r="B42" s="10"/>
      <c r="C42" s="13" t="e">
        <f t="shared" si="0"/>
        <v>#N/A</v>
      </c>
      <c r="D42" s="23"/>
      <c r="E42" s="14" t="e">
        <f t="shared" si="12"/>
        <v>#N/A</v>
      </c>
      <c r="F42" s="3"/>
      <c r="G42" s="15" t="e">
        <f t="shared" si="6"/>
        <v>#N/A</v>
      </c>
      <c r="H42" s="27" t="e">
        <f t="shared" si="1"/>
        <v>#N/A</v>
      </c>
      <c r="I42" s="22" t="e">
        <f t="shared" si="2"/>
        <v>#N/A</v>
      </c>
      <c r="J42" s="2"/>
      <c r="K42" s="2"/>
      <c r="L42" s="7" t="str">
        <f t="shared" si="7"/>
        <v/>
      </c>
      <c r="M42" s="7" t="str">
        <f t="shared" si="8"/>
        <v/>
      </c>
      <c r="N42" s="7" t="e">
        <f>IF(AND(N41="",M42=M40),N40,IF(AND(A42&lt;&gt;"",D42="",F42=""),IF(ISNA(C42),"",IF(L42=0,IF(M42&lt;&gt;M41,INT(MAX(N$5:N41))+1,INT(MAX(N$5:N41)))+0.5,IF(M42&lt;&gt;M41,INT(MAX(N$5:N41))+1,INT(MAX(N$5:N41)))))))</f>
        <v>#N/A</v>
      </c>
      <c r="O42" s="5" t="str">
        <f t="shared" si="9"/>
        <v/>
      </c>
      <c r="P42" s="5">
        <f t="shared" si="10"/>
        <v>1</v>
      </c>
      <c r="Q42" s="5">
        <f t="shared" si="11"/>
        <v>1</v>
      </c>
      <c r="R42" s="5" t="str">
        <f t="shared" si="3"/>
        <v/>
      </c>
      <c r="S42" s="5" t="str">
        <f t="shared" si="4"/>
        <v/>
      </c>
    </row>
    <row r="43" spans="1:19" ht="14.5" x14ac:dyDescent="0.35">
      <c r="A43" s="12"/>
      <c r="B43" s="10"/>
      <c r="C43" s="13" t="e">
        <f t="shared" si="0"/>
        <v>#N/A</v>
      </c>
      <c r="D43" s="24"/>
      <c r="E43" s="14" t="e">
        <f t="shared" si="12"/>
        <v>#N/A</v>
      </c>
      <c r="F43" s="3"/>
      <c r="G43" s="15" t="e">
        <f t="shared" si="6"/>
        <v>#N/A</v>
      </c>
      <c r="H43" s="27" t="e">
        <f t="shared" si="1"/>
        <v>#N/A</v>
      </c>
      <c r="I43" s="22" t="e">
        <f t="shared" si="2"/>
        <v>#N/A</v>
      </c>
      <c r="J43" s="2"/>
      <c r="K43" s="2"/>
      <c r="L43" s="7" t="str">
        <f t="shared" si="7"/>
        <v/>
      </c>
      <c r="M43" s="7" t="str">
        <f t="shared" si="8"/>
        <v/>
      </c>
      <c r="N43" s="7" t="e">
        <f>IF(AND(N42="",M43=M41),N41,IF(AND(A43&lt;&gt;"",D43="",F43=""),IF(ISNA(C43),"",IF(L43=0,IF(M43&lt;&gt;M42,INT(MAX(N$5:N42))+1,INT(MAX(N$5:N42)))+0.5,IF(M43&lt;&gt;M42,INT(MAX(N$5:N42))+1,INT(MAX(N$5:N42)))))))</f>
        <v>#N/A</v>
      </c>
      <c r="O43" s="5" t="str">
        <f t="shared" si="9"/>
        <v/>
      </c>
      <c r="P43" s="5">
        <f t="shared" si="10"/>
        <v>1</v>
      </c>
      <c r="Q43" s="5">
        <f t="shared" si="11"/>
        <v>1</v>
      </c>
      <c r="R43" s="5" t="str">
        <f t="shared" si="3"/>
        <v/>
      </c>
      <c r="S43" s="5" t="str">
        <f t="shared" si="4"/>
        <v/>
      </c>
    </row>
    <row r="44" spans="1:19" ht="14.5" x14ac:dyDescent="0.35">
      <c r="A44" s="12"/>
      <c r="B44" s="10"/>
      <c r="C44" s="13" t="e">
        <f t="shared" si="0"/>
        <v>#N/A</v>
      </c>
      <c r="D44" s="24"/>
      <c r="E44" s="14" t="e">
        <f t="shared" si="12"/>
        <v>#N/A</v>
      </c>
      <c r="F44" s="3"/>
      <c r="G44" s="15" t="e">
        <f t="shared" si="6"/>
        <v>#N/A</v>
      </c>
      <c r="H44" s="27" t="e">
        <f t="shared" si="1"/>
        <v>#N/A</v>
      </c>
      <c r="I44" s="22" t="e">
        <f t="shared" si="2"/>
        <v>#N/A</v>
      </c>
      <c r="J44" s="2"/>
      <c r="K44" s="2"/>
      <c r="L44" s="7" t="str">
        <f t="shared" si="7"/>
        <v/>
      </c>
      <c r="M44" s="7" t="str">
        <f t="shared" si="8"/>
        <v/>
      </c>
      <c r="N44" s="7" t="e">
        <f>IF(AND(N43="",M44=M42),N42,IF(AND(A44&lt;&gt;"",D44="",F44=""),IF(ISNA(C44),"",IF(L44=0,IF(M44&lt;&gt;M43,INT(MAX(N$5:N43))+1,INT(MAX(N$5:N43)))+0.5,IF(M44&lt;&gt;M43,INT(MAX(N$5:N43))+1,INT(MAX(N$5:N43)))))))</f>
        <v>#N/A</v>
      </c>
      <c r="O44" s="5" t="str">
        <f t="shared" si="9"/>
        <v/>
      </c>
      <c r="P44" s="5">
        <f t="shared" si="10"/>
        <v>1</v>
      </c>
      <c r="Q44" s="5">
        <f t="shared" si="11"/>
        <v>1</v>
      </c>
      <c r="R44" s="5" t="str">
        <f t="shared" si="3"/>
        <v/>
      </c>
      <c r="S44" s="5" t="str">
        <f t="shared" si="4"/>
        <v/>
      </c>
    </row>
    <row r="45" spans="1:19" ht="14.5" x14ac:dyDescent="0.35">
      <c r="A45" s="12"/>
      <c r="B45" s="10"/>
      <c r="C45" s="13" t="e">
        <f t="shared" si="0"/>
        <v>#N/A</v>
      </c>
      <c r="D45" s="24"/>
      <c r="E45" s="14" t="e">
        <f t="shared" si="12"/>
        <v>#N/A</v>
      </c>
      <c r="F45" s="3"/>
      <c r="G45" s="15" t="e">
        <f t="shared" si="6"/>
        <v>#N/A</v>
      </c>
      <c r="H45" s="27" t="e">
        <f t="shared" si="1"/>
        <v>#N/A</v>
      </c>
      <c r="I45" s="22" t="e">
        <f t="shared" si="2"/>
        <v>#N/A</v>
      </c>
      <c r="J45" s="2"/>
      <c r="K45" s="2"/>
      <c r="L45" s="7" t="str">
        <f t="shared" si="7"/>
        <v/>
      </c>
      <c r="M45" s="7" t="str">
        <f t="shared" si="8"/>
        <v/>
      </c>
      <c r="N45" s="7" t="e">
        <f>IF(AND(N44="",M45=M43),N43,IF(AND(A45&lt;&gt;"",D45="",F45=""),IF(ISNA(C45),"",IF(L45=0,IF(M45&lt;&gt;M44,INT(MAX(N$5:N44))+1,INT(MAX(N$5:N44)))+0.5,IF(M45&lt;&gt;M44,INT(MAX(N$5:N44))+1,INT(MAX(N$5:N44)))))))</f>
        <v>#N/A</v>
      </c>
      <c r="O45" s="5" t="str">
        <f t="shared" si="9"/>
        <v/>
      </c>
      <c r="P45" s="5">
        <f t="shared" si="10"/>
        <v>1</v>
      </c>
      <c r="Q45" s="5">
        <f t="shared" si="11"/>
        <v>1</v>
      </c>
      <c r="R45" s="5" t="str">
        <f t="shared" si="3"/>
        <v/>
      </c>
      <c r="S45" s="5" t="str">
        <f t="shared" si="4"/>
        <v/>
      </c>
    </row>
    <row r="46" spans="1:19" ht="14.5" x14ac:dyDescent="0.35">
      <c r="A46" s="12"/>
      <c r="B46" s="10"/>
      <c r="C46" s="13" t="e">
        <f t="shared" si="0"/>
        <v>#N/A</v>
      </c>
      <c r="D46" s="24"/>
      <c r="E46" s="14" t="e">
        <f t="shared" si="12"/>
        <v>#N/A</v>
      </c>
      <c r="F46" s="3"/>
      <c r="G46" s="15" t="e">
        <f t="shared" si="6"/>
        <v>#N/A</v>
      </c>
      <c r="H46" s="27" t="e">
        <f t="shared" si="1"/>
        <v>#N/A</v>
      </c>
      <c r="I46" s="22" t="e">
        <f t="shared" si="2"/>
        <v>#N/A</v>
      </c>
      <c r="J46" s="2"/>
      <c r="K46" s="2"/>
      <c r="L46" s="7" t="str">
        <f t="shared" si="7"/>
        <v/>
      </c>
      <c r="M46" s="7" t="str">
        <f t="shared" si="8"/>
        <v/>
      </c>
      <c r="N46" s="7" t="e">
        <f>IF(AND(N45="",M46=M44),N44,IF(AND(A46&lt;&gt;"",D46="",F46=""),IF(ISNA(C46),"",IF(L46=0,IF(M46&lt;&gt;M45,INT(MAX(N$5:N45))+1,INT(MAX(N$5:N45)))+0.5,IF(M46&lt;&gt;M45,INT(MAX(N$5:N45))+1,INT(MAX(N$5:N45)))))))</f>
        <v>#N/A</v>
      </c>
      <c r="O46" s="5" t="str">
        <f t="shared" si="9"/>
        <v/>
      </c>
      <c r="P46" s="5">
        <f t="shared" si="10"/>
        <v>1</v>
      </c>
      <c r="Q46" s="5">
        <f t="shared" si="11"/>
        <v>1</v>
      </c>
      <c r="R46" s="5" t="str">
        <f t="shared" si="3"/>
        <v/>
      </c>
      <c r="S46" s="5" t="str">
        <f t="shared" si="4"/>
        <v/>
      </c>
    </row>
    <row r="47" spans="1:19" ht="14.5" x14ac:dyDescent="0.35">
      <c r="A47" s="12"/>
      <c r="B47" s="10"/>
      <c r="C47" s="13" t="e">
        <f t="shared" si="0"/>
        <v>#N/A</v>
      </c>
      <c r="D47" s="24"/>
      <c r="E47" s="14" t="e">
        <f t="shared" si="12"/>
        <v>#N/A</v>
      </c>
      <c r="F47" s="3"/>
      <c r="G47" s="15" t="e">
        <f t="shared" si="6"/>
        <v>#N/A</v>
      </c>
      <c r="H47" s="27" t="e">
        <f t="shared" si="1"/>
        <v>#N/A</v>
      </c>
      <c r="I47" s="22" t="e">
        <f t="shared" si="2"/>
        <v>#N/A</v>
      </c>
      <c r="J47" s="2"/>
      <c r="K47" s="2"/>
      <c r="L47" s="7" t="str">
        <f t="shared" si="7"/>
        <v/>
      </c>
      <c r="M47" s="7" t="str">
        <f t="shared" si="8"/>
        <v/>
      </c>
      <c r="N47" s="7" t="e">
        <f>IF(AND(N46="",M47=M45),N45,IF(AND(A47&lt;&gt;"",D47="",F47=""),IF(ISNA(C47),"",IF(L47=0,IF(M47&lt;&gt;M46,INT(MAX(N$5:N46))+1,INT(MAX(N$5:N46)))+0.5,IF(M47&lt;&gt;M46,INT(MAX(N$5:N46))+1,INT(MAX(N$5:N46)))))))</f>
        <v>#N/A</v>
      </c>
      <c r="O47" s="5" t="str">
        <f t="shared" si="9"/>
        <v/>
      </c>
      <c r="P47" s="5">
        <f t="shared" si="10"/>
        <v>1</v>
      </c>
      <c r="Q47" s="5">
        <f t="shared" si="11"/>
        <v>1</v>
      </c>
      <c r="R47" s="5" t="str">
        <f t="shared" si="3"/>
        <v/>
      </c>
      <c r="S47" s="5" t="str">
        <f t="shared" si="4"/>
        <v/>
      </c>
    </row>
    <row r="48" spans="1:19" ht="14.5" x14ac:dyDescent="0.35">
      <c r="A48" s="12"/>
      <c r="B48" s="10"/>
      <c r="C48" s="13" t="e">
        <f t="shared" si="0"/>
        <v>#N/A</v>
      </c>
      <c r="D48" s="24"/>
      <c r="E48" s="14" t="e">
        <f t="shared" si="12"/>
        <v>#N/A</v>
      </c>
      <c r="F48" s="3"/>
      <c r="G48" s="15" t="e">
        <f t="shared" si="6"/>
        <v>#N/A</v>
      </c>
      <c r="H48" s="27" t="e">
        <f t="shared" si="1"/>
        <v>#N/A</v>
      </c>
      <c r="I48" s="22" t="e">
        <f t="shared" si="2"/>
        <v>#N/A</v>
      </c>
      <c r="J48" s="2"/>
      <c r="K48" s="2"/>
      <c r="L48" s="7" t="str">
        <f t="shared" si="7"/>
        <v/>
      </c>
      <c r="M48" s="7" t="str">
        <f t="shared" si="8"/>
        <v/>
      </c>
      <c r="N48" s="7" t="e">
        <f>IF(AND(N47="",M48=M46),N46,IF(AND(A48&lt;&gt;"",D48="",F48=""),IF(ISNA(C48),"",IF(L48=0,IF(M48&lt;&gt;M47,INT(MAX(N$5:N47))+1,INT(MAX(N$5:N47)))+0.5,IF(M48&lt;&gt;M47,INT(MAX(N$5:N47))+1,INT(MAX(N$5:N47)))))))</f>
        <v>#N/A</v>
      </c>
      <c r="O48" s="5" t="str">
        <f t="shared" si="9"/>
        <v/>
      </c>
      <c r="P48" s="5">
        <f t="shared" si="10"/>
        <v>1</v>
      </c>
      <c r="Q48" s="5">
        <f t="shared" si="11"/>
        <v>1</v>
      </c>
      <c r="R48" s="5" t="str">
        <f t="shared" si="3"/>
        <v/>
      </c>
      <c r="S48" s="5" t="str">
        <f t="shared" si="4"/>
        <v/>
      </c>
    </row>
    <row r="49" spans="1:19" ht="14.5" x14ac:dyDescent="0.35">
      <c r="A49" s="12"/>
      <c r="B49" s="10"/>
      <c r="C49" s="13" t="e">
        <f t="shared" si="0"/>
        <v>#N/A</v>
      </c>
      <c r="D49" s="24"/>
      <c r="E49" s="14" t="e">
        <f t="shared" si="12"/>
        <v>#N/A</v>
      </c>
      <c r="F49" s="3"/>
      <c r="G49" s="15" t="e">
        <f t="shared" si="6"/>
        <v>#N/A</v>
      </c>
      <c r="H49" s="27" t="e">
        <f t="shared" si="1"/>
        <v>#N/A</v>
      </c>
      <c r="I49" s="22" t="e">
        <f t="shared" si="2"/>
        <v>#N/A</v>
      </c>
      <c r="J49" s="2"/>
      <c r="K49" s="2"/>
      <c r="L49" s="7" t="str">
        <f t="shared" si="7"/>
        <v/>
      </c>
      <c r="M49" s="7" t="str">
        <f t="shared" si="8"/>
        <v/>
      </c>
      <c r="N49" s="7" t="e">
        <f>IF(AND(N48="",M49=M47),N47,IF(AND(A49&lt;&gt;"",D49="",F49=""),IF(ISNA(C49),"",IF(L49=0,IF(M49&lt;&gt;M48,INT(MAX(N$5:N48))+1,INT(MAX(N$5:N48)))+0.5,IF(M49&lt;&gt;M48,INT(MAX(N$5:N48))+1,INT(MAX(N$5:N48)))))))</f>
        <v>#N/A</v>
      </c>
      <c r="O49" s="5" t="str">
        <f t="shared" si="9"/>
        <v/>
      </c>
      <c r="P49" s="5">
        <f t="shared" si="10"/>
        <v>1</v>
      </c>
      <c r="Q49" s="5">
        <f t="shared" si="11"/>
        <v>1</v>
      </c>
      <c r="R49" s="5" t="str">
        <f t="shared" si="3"/>
        <v/>
      </c>
      <c r="S49" s="5" t="str">
        <f t="shared" si="4"/>
        <v/>
      </c>
    </row>
    <row r="50" spans="1:19" ht="14.5" x14ac:dyDescent="0.35">
      <c r="A50" s="12"/>
      <c r="B50" s="10"/>
      <c r="C50" s="13" t="e">
        <f t="shared" si="0"/>
        <v>#N/A</v>
      </c>
      <c r="D50" s="24"/>
      <c r="E50" s="14" t="e">
        <f t="shared" si="12"/>
        <v>#N/A</v>
      </c>
      <c r="F50" s="3"/>
      <c r="G50" s="15" t="e">
        <f t="shared" si="6"/>
        <v>#N/A</v>
      </c>
      <c r="H50" s="27" t="e">
        <f t="shared" si="1"/>
        <v>#N/A</v>
      </c>
      <c r="I50" s="22" t="e">
        <f t="shared" si="2"/>
        <v>#N/A</v>
      </c>
      <c r="J50" s="2"/>
      <c r="K50" s="2"/>
      <c r="L50" s="7" t="str">
        <f t="shared" si="7"/>
        <v/>
      </c>
      <c r="M50" s="7" t="str">
        <f t="shared" si="8"/>
        <v/>
      </c>
      <c r="N50" s="7" t="e">
        <f>IF(AND(N49="",M50=M48),N48,IF(AND(A50&lt;&gt;"",D50="",F50=""),IF(ISNA(C50),"",IF(L50=0,IF(M50&lt;&gt;M49,INT(MAX(N$5:N49))+1,INT(MAX(N$5:N49)))+0.5,IF(M50&lt;&gt;M49,INT(MAX(N$5:N49))+1,INT(MAX(N$5:N49)))))))</f>
        <v>#N/A</v>
      </c>
      <c r="O50" s="5" t="str">
        <f t="shared" si="9"/>
        <v/>
      </c>
      <c r="P50" s="5">
        <f t="shared" si="10"/>
        <v>1</v>
      </c>
      <c r="Q50" s="5">
        <f t="shared" si="11"/>
        <v>1</v>
      </c>
      <c r="R50" s="5" t="str">
        <f t="shared" si="3"/>
        <v/>
      </c>
      <c r="S50" s="5" t="str">
        <f t="shared" si="4"/>
        <v/>
      </c>
    </row>
    <row r="51" spans="1:19" ht="14.5" x14ac:dyDescent="0.35">
      <c r="A51" s="12"/>
      <c r="B51" s="10"/>
      <c r="C51" s="13" t="e">
        <f t="shared" si="0"/>
        <v>#N/A</v>
      </c>
      <c r="D51" s="24"/>
      <c r="E51" s="14" t="e">
        <f t="shared" si="12"/>
        <v>#N/A</v>
      </c>
      <c r="F51" s="3"/>
      <c r="G51" s="15" t="e">
        <f t="shared" si="6"/>
        <v>#N/A</v>
      </c>
      <c r="H51" s="27" t="e">
        <f t="shared" si="1"/>
        <v>#N/A</v>
      </c>
      <c r="I51" s="22" t="e">
        <f t="shared" si="2"/>
        <v>#N/A</v>
      </c>
      <c r="J51" s="2"/>
      <c r="K51" s="2"/>
      <c r="L51" s="7" t="str">
        <f t="shared" si="7"/>
        <v/>
      </c>
      <c r="M51" s="7" t="str">
        <f t="shared" si="8"/>
        <v/>
      </c>
      <c r="N51" s="7" t="e">
        <f>IF(AND(N50="",M51=M49),N49,IF(AND(A51&lt;&gt;"",D51="",F51=""),IF(ISNA(C51),"",IF(L51=0,IF(M51&lt;&gt;M50,INT(MAX(N$5:N50))+1,INT(MAX(N$5:N50)))+0.5,IF(M51&lt;&gt;M50,INT(MAX(N$5:N50))+1,INT(MAX(N$5:N50)))))))</f>
        <v>#N/A</v>
      </c>
      <c r="O51" s="5" t="str">
        <f t="shared" si="9"/>
        <v/>
      </c>
      <c r="P51" s="5">
        <f t="shared" si="10"/>
        <v>1</v>
      </c>
      <c r="Q51" s="5">
        <f t="shared" si="11"/>
        <v>1</v>
      </c>
      <c r="R51" s="5" t="str">
        <f t="shared" si="3"/>
        <v/>
      </c>
      <c r="S51" s="5" t="str">
        <f t="shared" si="4"/>
        <v/>
      </c>
    </row>
    <row r="52" spans="1:19" ht="14.5" x14ac:dyDescent="0.35">
      <c r="A52" s="12"/>
      <c r="B52" s="10"/>
      <c r="C52" s="13" t="e">
        <f t="shared" si="0"/>
        <v>#N/A</v>
      </c>
      <c r="D52" s="24"/>
      <c r="E52" s="14" t="e">
        <f t="shared" si="12"/>
        <v>#N/A</v>
      </c>
      <c r="F52" s="3"/>
      <c r="G52" s="15" t="e">
        <f t="shared" si="6"/>
        <v>#N/A</v>
      </c>
      <c r="H52" s="27" t="e">
        <f t="shared" si="1"/>
        <v>#N/A</v>
      </c>
      <c r="I52" s="22" t="e">
        <f t="shared" si="2"/>
        <v>#N/A</v>
      </c>
      <c r="J52" s="2"/>
      <c r="K52" s="2"/>
      <c r="L52" s="7" t="str">
        <f t="shared" si="7"/>
        <v/>
      </c>
      <c r="M52" s="7" t="str">
        <f t="shared" si="8"/>
        <v/>
      </c>
      <c r="N52" s="7" t="e">
        <f>IF(AND(N51="",M52=M50),N50,IF(AND(A52&lt;&gt;"",D52="",F52=""),IF(ISNA(C52),"",IF(L52=0,IF(M52&lt;&gt;M51,INT(MAX(N$5:N51))+1,INT(MAX(N$5:N51)))+0.5,IF(M52&lt;&gt;M51,INT(MAX(N$5:N51))+1,INT(MAX(N$5:N51)))))))</f>
        <v>#N/A</v>
      </c>
      <c r="O52" s="5" t="str">
        <f t="shared" si="9"/>
        <v/>
      </c>
      <c r="P52" s="5">
        <f t="shared" si="10"/>
        <v>1</v>
      </c>
      <c r="Q52" s="5">
        <f t="shared" si="11"/>
        <v>1</v>
      </c>
      <c r="R52" s="5" t="str">
        <f t="shared" si="3"/>
        <v/>
      </c>
      <c r="S52" s="5" t="str">
        <f t="shared" si="4"/>
        <v/>
      </c>
    </row>
    <row r="53" spans="1:19" ht="14.5" x14ac:dyDescent="0.35">
      <c r="A53" s="12"/>
      <c r="B53" s="10"/>
      <c r="C53" s="13" t="e">
        <f t="shared" si="0"/>
        <v>#N/A</v>
      </c>
      <c r="D53" s="24"/>
      <c r="E53" s="14" t="e">
        <f t="shared" si="12"/>
        <v>#N/A</v>
      </c>
      <c r="F53" s="3"/>
      <c r="G53" s="15" t="e">
        <f t="shared" si="6"/>
        <v>#N/A</v>
      </c>
      <c r="H53" s="27" t="e">
        <f t="shared" si="1"/>
        <v>#N/A</v>
      </c>
      <c r="I53" s="22" t="e">
        <f t="shared" si="2"/>
        <v>#N/A</v>
      </c>
      <c r="J53" s="2"/>
      <c r="K53" s="2"/>
      <c r="L53" s="7" t="str">
        <f t="shared" si="7"/>
        <v/>
      </c>
      <c r="M53" s="7" t="str">
        <f t="shared" si="8"/>
        <v/>
      </c>
      <c r="N53" s="7" t="e">
        <f>IF(AND(N52="",M53=M51),N51,IF(AND(A53&lt;&gt;"",D53="",F53=""),IF(ISNA(C53),"",IF(L53=0,IF(M53&lt;&gt;M52,INT(MAX(N$5:N52))+1,INT(MAX(N$5:N52)))+0.5,IF(M53&lt;&gt;M52,INT(MAX(N$5:N52))+1,INT(MAX(N$5:N52)))))))</f>
        <v>#N/A</v>
      </c>
      <c r="O53" s="5" t="str">
        <f t="shared" si="9"/>
        <v/>
      </c>
      <c r="P53" s="5">
        <f t="shared" si="10"/>
        <v>1</v>
      </c>
      <c r="Q53" s="5">
        <f t="shared" si="11"/>
        <v>1</v>
      </c>
      <c r="R53" s="5" t="str">
        <f t="shared" si="3"/>
        <v/>
      </c>
      <c r="S53" s="5" t="str">
        <f t="shared" si="4"/>
        <v/>
      </c>
    </row>
    <row r="54" spans="1:19" ht="14.5" x14ac:dyDescent="0.35">
      <c r="A54" s="12"/>
      <c r="B54" s="10"/>
      <c r="C54" s="13" t="e">
        <f t="shared" si="0"/>
        <v>#N/A</v>
      </c>
      <c r="D54" s="24"/>
      <c r="E54" s="14" t="e">
        <f t="shared" si="12"/>
        <v>#N/A</v>
      </c>
      <c r="F54" s="3"/>
      <c r="G54" s="15" t="e">
        <f t="shared" si="6"/>
        <v>#N/A</v>
      </c>
      <c r="H54" s="27" t="e">
        <f t="shared" si="1"/>
        <v>#N/A</v>
      </c>
      <c r="I54" s="22" t="e">
        <f t="shared" si="2"/>
        <v>#N/A</v>
      </c>
      <c r="J54" s="2"/>
      <c r="K54" s="2"/>
      <c r="L54" s="7" t="str">
        <f t="shared" si="7"/>
        <v/>
      </c>
      <c r="M54" s="7" t="str">
        <f t="shared" si="8"/>
        <v/>
      </c>
      <c r="N54" s="7" t="e">
        <f>IF(AND(N53="",M54=M52),N52,IF(AND(A54&lt;&gt;"",D54="",F54=""),IF(ISNA(C54),"",IF(L54=0,IF(M54&lt;&gt;M53,INT(MAX(N$5:N53))+1,INT(MAX(N$5:N53)))+0.5,IF(M54&lt;&gt;M53,INT(MAX(N$5:N53))+1,INT(MAX(N$5:N53)))))))</f>
        <v>#N/A</v>
      </c>
      <c r="O54" s="5" t="str">
        <f t="shared" si="9"/>
        <v/>
      </c>
      <c r="P54" s="5">
        <f t="shared" si="10"/>
        <v>1</v>
      </c>
      <c r="Q54" s="5">
        <f t="shared" si="11"/>
        <v>1</v>
      </c>
      <c r="R54" s="5" t="str">
        <f t="shared" si="3"/>
        <v/>
      </c>
      <c r="S54" s="5" t="str">
        <f t="shared" si="4"/>
        <v/>
      </c>
    </row>
    <row r="55" spans="1:19" ht="14.5" x14ac:dyDescent="0.35">
      <c r="A55" s="12"/>
      <c r="B55" s="10"/>
      <c r="C55" s="13" t="e">
        <f t="shared" si="0"/>
        <v>#N/A</v>
      </c>
      <c r="D55" s="24"/>
      <c r="E55" s="14" t="e">
        <f t="shared" si="12"/>
        <v>#N/A</v>
      </c>
      <c r="F55" s="3"/>
      <c r="G55" s="15" t="e">
        <f t="shared" si="6"/>
        <v>#N/A</v>
      </c>
      <c r="H55" s="27" t="e">
        <f t="shared" si="1"/>
        <v>#N/A</v>
      </c>
      <c r="I55" s="22" t="e">
        <f t="shared" si="2"/>
        <v>#N/A</v>
      </c>
      <c r="J55" s="2"/>
      <c r="K55" s="2"/>
      <c r="L55" s="7" t="str">
        <f t="shared" si="7"/>
        <v/>
      </c>
      <c r="M55" s="7" t="str">
        <f t="shared" si="8"/>
        <v/>
      </c>
      <c r="N55" s="7" t="e">
        <f>IF(AND(N54="",M55=M53),N53,IF(AND(A55&lt;&gt;"",D55="",F55=""),IF(ISNA(C55),"",IF(L55=0,IF(M55&lt;&gt;M54,INT(MAX(N$5:N54))+1,INT(MAX(N$5:N54)))+0.5,IF(M55&lt;&gt;M54,INT(MAX(N$5:N54))+1,INT(MAX(N$5:N54)))))))</f>
        <v>#N/A</v>
      </c>
      <c r="O55" s="5" t="str">
        <f t="shared" si="9"/>
        <v/>
      </c>
      <c r="P55" s="5">
        <f t="shared" si="10"/>
        <v>1</v>
      </c>
      <c r="Q55" s="5">
        <f t="shared" si="11"/>
        <v>1</v>
      </c>
      <c r="R55" s="5" t="str">
        <f t="shared" si="3"/>
        <v/>
      </c>
      <c r="S55" s="5" t="str">
        <f t="shared" si="4"/>
        <v/>
      </c>
    </row>
    <row r="56" spans="1:19" ht="14.5" x14ac:dyDescent="0.35">
      <c r="A56" s="12"/>
      <c r="B56" s="10"/>
      <c r="C56" s="13" t="e">
        <f t="shared" si="0"/>
        <v>#N/A</v>
      </c>
      <c r="D56" s="24"/>
      <c r="E56" s="14" t="e">
        <f t="shared" si="12"/>
        <v>#N/A</v>
      </c>
      <c r="F56" s="3"/>
      <c r="G56" s="15" t="e">
        <f t="shared" si="6"/>
        <v>#N/A</v>
      </c>
      <c r="H56" s="27" t="e">
        <f t="shared" si="1"/>
        <v>#N/A</v>
      </c>
      <c r="I56" s="22" t="e">
        <f t="shared" si="2"/>
        <v>#N/A</v>
      </c>
      <c r="J56" s="2"/>
      <c r="K56" s="2"/>
      <c r="L56" s="7" t="str">
        <f t="shared" si="7"/>
        <v/>
      </c>
      <c r="M56" s="7" t="str">
        <f t="shared" si="8"/>
        <v/>
      </c>
      <c r="N56" s="7" t="e">
        <f>IF(AND(N55="",M56=M54),N54,IF(AND(A56&lt;&gt;"",D56="",F56=""),IF(ISNA(C56),"",IF(L56=0,IF(M56&lt;&gt;M55,INT(MAX(N$5:N55))+1,INT(MAX(N$5:N55)))+0.5,IF(M56&lt;&gt;M55,INT(MAX(N$5:N55))+1,INT(MAX(N$5:N55)))))))</f>
        <v>#N/A</v>
      </c>
      <c r="O56" s="5" t="str">
        <f t="shared" si="9"/>
        <v/>
      </c>
      <c r="P56" s="5">
        <f t="shared" si="10"/>
        <v>1</v>
      </c>
      <c r="Q56" s="5">
        <f t="shared" si="11"/>
        <v>1</v>
      </c>
      <c r="R56" s="5" t="str">
        <f t="shared" si="3"/>
        <v/>
      </c>
      <c r="S56" s="5" t="str">
        <f t="shared" si="4"/>
        <v/>
      </c>
    </row>
    <row r="57" spans="1:19" ht="14.5" x14ac:dyDescent="0.35">
      <c r="A57" s="12"/>
      <c r="B57" s="10"/>
      <c r="C57" s="13" t="e">
        <f t="shared" si="0"/>
        <v>#N/A</v>
      </c>
      <c r="D57" s="24"/>
      <c r="E57" s="14" t="e">
        <f t="shared" si="12"/>
        <v>#N/A</v>
      </c>
      <c r="F57" s="3"/>
      <c r="G57" s="15" t="e">
        <f t="shared" si="6"/>
        <v>#N/A</v>
      </c>
      <c r="H57" s="27" t="e">
        <f t="shared" si="1"/>
        <v>#N/A</v>
      </c>
      <c r="I57" s="22" t="e">
        <f t="shared" si="2"/>
        <v>#N/A</v>
      </c>
      <c r="J57" s="2"/>
      <c r="K57" s="2"/>
      <c r="L57" s="7" t="str">
        <f t="shared" si="7"/>
        <v/>
      </c>
      <c r="M57" s="7" t="str">
        <f t="shared" si="8"/>
        <v/>
      </c>
      <c r="N57" s="7" t="e">
        <f>IF(AND(N56="",M57=M55),N55,IF(AND(A57&lt;&gt;"",D57="",F57=""),IF(ISNA(C57),"",IF(L57=0,IF(M57&lt;&gt;M56,INT(MAX(N$5:N56))+1,INT(MAX(N$5:N56)))+0.5,IF(M57&lt;&gt;M56,INT(MAX(N$5:N56))+1,INT(MAX(N$5:N56)))))))</f>
        <v>#N/A</v>
      </c>
      <c r="O57" s="5" t="str">
        <f t="shared" si="9"/>
        <v/>
      </c>
      <c r="P57" s="5">
        <f t="shared" si="10"/>
        <v>1</v>
      </c>
      <c r="Q57" s="5">
        <f t="shared" si="11"/>
        <v>1</v>
      </c>
      <c r="R57" s="5" t="str">
        <f t="shared" si="3"/>
        <v/>
      </c>
      <c r="S57" s="5" t="str">
        <f t="shared" si="4"/>
        <v/>
      </c>
    </row>
    <row r="58" spans="1:19" ht="14.5" x14ac:dyDescent="0.35">
      <c r="A58" s="12"/>
      <c r="B58" s="10"/>
      <c r="C58" s="13" t="e">
        <f t="shared" si="0"/>
        <v>#N/A</v>
      </c>
      <c r="D58" s="24"/>
      <c r="E58" s="14" t="e">
        <f t="shared" si="12"/>
        <v>#N/A</v>
      </c>
      <c r="F58" s="3"/>
      <c r="G58" s="15" t="e">
        <f t="shared" si="6"/>
        <v>#N/A</v>
      </c>
      <c r="H58" s="27" t="e">
        <f t="shared" si="1"/>
        <v>#N/A</v>
      </c>
      <c r="I58" s="22" t="e">
        <f t="shared" si="2"/>
        <v>#N/A</v>
      </c>
      <c r="J58" s="2"/>
      <c r="K58" s="2"/>
      <c r="L58" s="7" t="str">
        <f t="shared" si="7"/>
        <v/>
      </c>
      <c r="M58" s="7" t="str">
        <f t="shared" si="8"/>
        <v/>
      </c>
      <c r="N58" s="7" t="e">
        <f>IF(AND(N57="",M58=M56),N56,IF(AND(A58&lt;&gt;"",D58="",F58=""),IF(ISNA(C58),"",IF(L58=0,IF(M58&lt;&gt;M57,INT(MAX(N$5:N57))+1,INT(MAX(N$5:N57)))+0.5,IF(M58&lt;&gt;M57,INT(MAX(N$5:N57))+1,INT(MAX(N$5:N57)))))))</f>
        <v>#N/A</v>
      </c>
      <c r="O58" s="5" t="str">
        <f t="shared" si="9"/>
        <v/>
      </c>
      <c r="P58" s="5">
        <f t="shared" si="10"/>
        <v>1</v>
      </c>
      <c r="Q58" s="5">
        <f t="shared" si="11"/>
        <v>1</v>
      </c>
      <c r="R58" s="5" t="str">
        <f t="shared" si="3"/>
        <v/>
      </c>
      <c r="S58" s="5" t="str">
        <f t="shared" si="4"/>
        <v/>
      </c>
    </row>
    <row r="59" spans="1:19" ht="14.5" x14ac:dyDescent="0.35">
      <c r="A59" s="12"/>
      <c r="B59" s="10"/>
      <c r="C59" s="13" t="e">
        <f t="shared" si="0"/>
        <v>#N/A</v>
      </c>
      <c r="D59" s="24"/>
      <c r="E59" s="14" t="e">
        <f t="shared" si="12"/>
        <v>#N/A</v>
      </c>
      <c r="F59" s="3"/>
      <c r="G59" s="15" t="e">
        <f t="shared" si="6"/>
        <v>#N/A</v>
      </c>
      <c r="H59" s="27" t="e">
        <f t="shared" si="1"/>
        <v>#N/A</v>
      </c>
      <c r="I59" s="22" t="e">
        <f t="shared" si="2"/>
        <v>#N/A</v>
      </c>
      <c r="J59" s="2"/>
      <c r="K59" s="2"/>
      <c r="L59" s="7" t="str">
        <f t="shared" si="7"/>
        <v/>
      </c>
      <c r="M59" s="7" t="str">
        <f t="shared" si="8"/>
        <v/>
      </c>
      <c r="N59" s="7" t="e">
        <f>IF(AND(N58="",M59=M57),N57,IF(AND(A59&lt;&gt;"",D59="",F59=""),IF(ISNA(C59),"",IF(L59=0,IF(M59&lt;&gt;M58,INT(MAX(N$5:N58))+1,INT(MAX(N$5:N58)))+0.5,IF(M59&lt;&gt;M58,INT(MAX(N$5:N58))+1,INT(MAX(N$5:N58)))))))</f>
        <v>#N/A</v>
      </c>
      <c r="O59" s="5" t="str">
        <f t="shared" si="9"/>
        <v/>
      </c>
      <c r="P59" s="5">
        <f t="shared" si="10"/>
        <v>1</v>
      </c>
      <c r="Q59" s="5">
        <f t="shared" si="11"/>
        <v>1</v>
      </c>
      <c r="R59" s="5" t="str">
        <f t="shared" si="3"/>
        <v/>
      </c>
      <c r="S59" s="5" t="str">
        <f t="shared" si="4"/>
        <v/>
      </c>
    </row>
    <row r="60" spans="1:19" ht="14.5" x14ac:dyDescent="0.35">
      <c r="A60" s="12"/>
      <c r="B60" s="10"/>
      <c r="C60" s="13" t="e">
        <f t="shared" si="0"/>
        <v>#N/A</v>
      </c>
      <c r="D60" s="24"/>
      <c r="E60" s="14" t="e">
        <f t="shared" si="12"/>
        <v>#N/A</v>
      </c>
      <c r="F60" s="3"/>
      <c r="G60" s="15" t="e">
        <f t="shared" si="6"/>
        <v>#N/A</v>
      </c>
      <c r="H60" s="27" t="e">
        <f t="shared" si="1"/>
        <v>#N/A</v>
      </c>
      <c r="I60" s="22" t="e">
        <f t="shared" si="2"/>
        <v>#N/A</v>
      </c>
      <c r="J60" s="2"/>
      <c r="K60" s="2"/>
      <c r="L60" s="7" t="str">
        <f t="shared" si="7"/>
        <v/>
      </c>
      <c r="M60" s="7" t="str">
        <f t="shared" si="8"/>
        <v/>
      </c>
      <c r="N60" s="7" t="e">
        <f>IF(AND(N59="",M60=M58),N58,IF(AND(A60&lt;&gt;"",D60="",F60=""),IF(ISNA(C60),"",IF(L60=0,IF(M60&lt;&gt;M59,INT(MAX(N$5:N59))+1,INT(MAX(N$5:N59)))+0.5,IF(M60&lt;&gt;M59,INT(MAX(N$5:N59))+1,INT(MAX(N$5:N59)))))))</f>
        <v>#N/A</v>
      </c>
      <c r="O60" s="5" t="str">
        <f t="shared" si="9"/>
        <v/>
      </c>
      <c r="P60" s="5">
        <f t="shared" si="10"/>
        <v>1</v>
      </c>
      <c r="Q60" s="5">
        <f t="shared" si="11"/>
        <v>1</v>
      </c>
      <c r="R60" s="5" t="str">
        <f t="shared" si="3"/>
        <v/>
      </c>
      <c r="S60" s="5" t="str">
        <f t="shared" si="4"/>
        <v/>
      </c>
    </row>
    <row r="61" spans="1:19" ht="14.5" x14ac:dyDescent="0.35">
      <c r="A61" s="12"/>
      <c r="B61" s="10"/>
      <c r="C61" s="13" t="e">
        <f t="shared" si="0"/>
        <v>#N/A</v>
      </c>
      <c r="D61" s="24"/>
      <c r="E61" s="14" t="e">
        <f t="shared" si="12"/>
        <v>#N/A</v>
      </c>
      <c r="F61" s="3"/>
      <c r="G61" s="15" t="e">
        <f t="shared" si="6"/>
        <v>#N/A</v>
      </c>
      <c r="H61" s="27" t="e">
        <f t="shared" si="1"/>
        <v>#N/A</v>
      </c>
      <c r="I61" s="22" t="e">
        <f t="shared" si="2"/>
        <v>#N/A</v>
      </c>
      <c r="J61" s="2"/>
      <c r="K61" s="2"/>
      <c r="L61" s="7" t="str">
        <f t="shared" si="7"/>
        <v/>
      </c>
      <c r="M61" s="7" t="str">
        <f t="shared" si="8"/>
        <v/>
      </c>
      <c r="N61" s="7" t="e">
        <f>IF(AND(N60="",M61=M59),N59,IF(AND(A61&lt;&gt;"",D61="",F61=""),IF(ISNA(C61),"",IF(L61=0,IF(M61&lt;&gt;M60,INT(MAX(N$5:N60))+1,INT(MAX(N$5:N60)))+0.5,IF(M61&lt;&gt;M60,INT(MAX(N$5:N60))+1,INT(MAX(N$5:N60)))))))</f>
        <v>#N/A</v>
      </c>
      <c r="O61" s="5" t="str">
        <f t="shared" si="9"/>
        <v/>
      </c>
      <c r="P61" s="5">
        <f t="shared" si="10"/>
        <v>1</v>
      </c>
      <c r="Q61" s="5">
        <f t="shared" si="11"/>
        <v>1</v>
      </c>
      <c r="R61" s="5" t="str">
        <f t="shared" si="3"/>
        <v/>
      </c>
      <c r="S61" s="5" t="str">
        <f t="shared" si="4"/>
        <v/>
      </c>
    </row>
    <row r="62" spans="1:19" ht="14.5" x14ac:dyDescent="0.35">
      <c r="A62" s="12"/>
      <c r="B62" s="10"/>
      <c r="C62" s="13" t="e">
        <f t="shared" si="0"/>
        <v>#N/A</v>
      </c>
      <c r="D62" s="24"/>
      <c r="E62" s="14" t="e">
        <f t="shared" si="12"/>
        <v>#N/A</v>
      </c>
      <c r="F62" s="3"/>
      <c r="G62" s="15" t="e">
        <f t="shared" si="6"/>
        <v>#N/A</v>
      </c>
      <c r="H62" s="27" t="e">
        <f t="shared" si="1"/>
        <v>#N/A</v>
      </c>
      <c r="I62" s="22" t="e">
        <f t="shared" si="2"/>
        <v>#N/A</v>
      </c>
      <c r="J62" s="2"/>
      <c r="K62" s="2"/>
      <c r="L62" s="7" t="str">
        <f t="shared" si="7"/>
        <v/>
      </c>
      <c r="M62" s="7" t="str">
        <f t="shared" si="8"/>
        <v/>
      </c>
      <c r="N62" s="7" t="e">
        <f>IF(AND(N61="",M62=M60),N60,IF(AND(A62&lt;&gt;"",D62="",F62=""),IF(ISNA(C62),"",IF(L62=0,IF(M62&lt;&gt;M61,INT(MAX(N$5:N61))+1,INT(MAX(N$5:N61)))+0.5,IF(M62&lt;&gt;M61,INT(MAX(N$5:N61))+1,INT(MAX(N$5:N61)))))))</f>
        <v>#N/A</v>
      </c>
      <c r="O62" s="5" t="str">
        <f t="shared" si="9"/>
        <v/>
      </c>
      <c r="P62" s="5">
        <f t="shared" si="10"/>
        <v>1</v>
      </c>
      <c r="Q62" s="5">
        <f t="shared" si="11"/>
        <v>1</v>
      </c>
      <c r="R62" s="5" t="str">
        <f t="shared" si="3"/>
        <v/>
      </c>
      <c r="S62" s="5" t="str">
        <f t="shared" si="4"/>
        <v/>
      </c>
    </row>
    <row r="63" spans="1:19" ht="14.5" x14ac:dyDescent="0.35">
      <c r="A63" s="12"/>
      <c r="B63" s="10"/>
      <c r="C63" s="13" t="e">
        <f t="shared" si="0"/>
        <v>#N/A</v>
      </c>
      <c r="D63" s="24"/>
      <c r="E63" s="14" t="e">
        <f t="shared" si="12"/>
        <v>#N/A</v>
      </c>
      <c r="F63" s="3"/>
      <c r="G63" s="15" t="e">
        <f t="shared" si="6"/>
        <v>#N/A</v>
      </c>
      <c r="H63" s="27" t="e">
        <f t="shared" si="1"/>
        <v>#N/A</v>
      </c>
      <c r="I63" s="22" t="e">
        <f t="shared" si="2"/>
        <v>#N/A</v>
      </c>
      <c r="J63" s="2"/>
      <c r="K63" s="2"/>
      <c r="L63" s="7" t="str">
        <f t="shared" si="7"/>
        <v/>
      </c>
      <c r="M63" s="7" t="str">
        <f t="shared" si="8"/>
        <v/>
      </c>
      <c r="N63" s="7" t="e">
        <f>IF(AND(N62="",M63=M61),N61,IF(AND(A63&lt;&gt;"",D63="",F63=""),IF(ISNA(C63),"",IF(L63=0,IF(M63&lt;&gt;M62,INT(MAX(N$5:N62))+1,INT(MAX(N$5:N62)))+0.5,IF(M63&lt;&gt;M62,INT(MAX(N$5:N62))+1,INT(MAX(N$5:N62)))))))</f>
        <v>#N/A</v>
      </c>
      <c r="O63" s="5" t="str">
        <f t="shared" si="9"/>
        <v/>
      </c>
      <c r="P63" s="5">
        <f t="shared" si="10"/>
        <v>1</v>
      </c>
      <c r="Q63" s="5">
        <f t="shared" si="11"/>
        <v>1</v>
      </c>
      <c r="R63" s="5" t="str">
        <f t="shared" si="3"/>
        <v/>
      </c>
      <c r="S63" s="5" t="str">
        <f t="shared" si="4"/>
        <v/>
      </c>
    </row>
    <row r="64" spans="1:19" ht="14.5" x14ac:dyDescent="0.35">
      <c r="A64" s="12"/>
      <c r="B64" s="10"/>
      <c r="C64" s="13" t="e">
        <f t="shared" si="0"/>
        <v>#N/A</v>
      </c>
      <c r="D64" s="24"/>
      <c r="E64" s="14" t="e">
        <f t="shared" si="12"/>
        <v>#N/A</v>
      </c>
      <c r="F64" s="3"/>
      <c r="G64" s="15" t="e">
        <f t="shared" si="6"/>
        <v>#N/A</v>
      </c>
      <c r="H64" s="27" t="e">
        <f t="shared" si="1"/>
        <v>#N/A</v>
      </c>
      <c r="I64" s="22" t="e">
        <f t="shared" si="2"/>
        <v>#N/A</v>
      </c>
      <c r="J64" s="2"/>
      <c r="K64" s="2"/>
      <c r="L64" s="7" t="str">
        <f t="shared" si="7"/>
        <v/>
      </c>
      <c r="M64" s="7" t="str">
        <f t="shared" si="8"/>
        <v/>
      </c>
      <c r="N64" s="7" t="e">
        <f>IF(AND(N63="",M64=M62),N62,IF(AND(A64&lt;&gt;"",D64="",F64=""),IF(ISNA(C64),"",IF(L64=0,IF(M64&lt;&gt;M63,INT(MAX(N$5:N63))+1,INT(MAX(N$5:N63)))+0.5,IF(M64&lt;&gt;M63,INT(MAX(N$5:N63))+1,INT(MAX(N$5:N63)))))))</f>
        <v>#N/A</v>
      </c>
      <c r="O64" s="5" t="str">
        <f t="shared" si="9"/>
        <v/>
      </c>
      <c r="P64" s="5">
        <f t="shared" si="10"/>
        <v>1</v>
      </c>
      <c r="Q64" s="5">
        <f t="shared" si="11"/>
        <v>1</v>
      </c>
      <c r="R64" s="5" t="str">
        <f t="shared" si="3"/>
        <v/>
      </c>
      <c r="S64" s="5" t="str">
        <f t="shared" si="4"/>
        <v/>
      </c>
    </row>
    <row r="65" spans="1:19" ht="14.5" x14ac:dyDescent="0.35">
      <c r="A65" s="12"/>
      <c r="B65" s="10"/>
      <c r="C65" s="13" t="e">
        <f t="shared" si="0"/>
        <v>#N/A</v>
      </c>
      <c r="D65" s="24"/>
      <c r="E65" s="14" t="e">
        <f t="shared" si="12"/>
        <v>#N/A</v>
      </c>
      <c r="F65" s="3"/>
      <c r="G65" s="15" t="e">
        <f t="shared" si="6"/>
        <v>#N/A</v>
      </c>
      <c r="H65" s="27" t="e">
        <f t="shared" si="1"/>
        <v>#N/A</v>
      </c>
      <c r="I65" s="22" t="e">
        <f t="shared" si="2"/>
        <v>#N/A</v>
      </c>
      <c r="J65" s="2"/>
      <c r="K65" s="2"/>
      <c r="L65" s="7" t="str">
        <f t="shared" si="7"/>
        <v/>
      </c>
      <c r="M65" s="7" t="str">
        <f t="shared" si="8"/>
        <v/>
      </c>
      <c r="N65" s="7" t="e">
        <f>IF(AND(N64="",M65=M63),N63,IF(AND(A65&lt;&gt;"",D65="",F65=""),IF(ISNA(C65),"",IF(L65=0,IF(M65&lt;&gt;M64,INT(MAX(N$5:N64))+1,INT(MAX(N$5:N64)))+0.5,IF(M65&lt;&gt;M64,INT(MAX(N$5:N64))+1,INT(MAX(N$5:N64)))))))</f>
        <v>#N/A</v>
      </c>
      <c r="O65" s="5" t="str">
        <f t="shared" si="9"/>
        <v/>
      </c>
      <c r="P65" s="5">
        <f t="shared" si="10"/>
        <v>1</v>
      </c>
      <c r="Q65" s="5">
        <f t="shared" si="11"/>
        <v>1</v>
      </c>
      <c r="R65" s="5" t="str">
        <f t="shared" si="3"/>
        <v/>
      </c>
      <c r="S65" s="5" t="str">
        <f t="shared" si="4"/>
        <v/>
      </c>
    </row>
    <row r="66" spans="1:19" ht="14.5" x14ac:dyDescent="0.35">
      <c r="A66" s="12"/>
      <c r="B66" s="10"/>
      <c r="C66" s="13" t="e">
        <f t="shared" si="0"/>
        <v>#N/A</v>
      </c>
      <c r="D66" s="24"/>
      <c r="E66" s="14" t="e">
        <f t="shared" si="12"/>
        <v>#N/A</v>
      </c>
      <c r="F66" s="3"/>
      <c r="G66" s="15" t="e">
        <f t="shared" si="6"/>
        <v>#N/A</v>
      </c>
      <c r="H66" s="27" t="e">
        <f t="shared" si="1"/>
        <v>#N/A</v>
      </c>
      <c r="I66" s="22" t="e">
        <f t="shared" si="2"/>
        <v>#N/A</v>
      </c>
      <c r="J66" s="2"/>
      <c r="K66" s="2"/>
      <c r="L66" s="7" t="str">
        <f t="shared" si="7"/>
        <v/>
      </c>
      <c r="M66" s="7" t="str">
        <f t="shared" si="8"/>
        <v/>
      </c>
      <c r="N66" s="7" t="e">
        <f>IF(AND(N65="",M66=M64),N64,IF(AND(A66&lt;&gt;"",D66="",F66=""),IF(ISNA(C66),"",IF(L66=0,IF(M66&lt;&gt;M65,INT(MAX(N$5:N65))+1,INT(MAX(N$5:N65)))+0.5,IF(M66&lt;&gt;M65,INT(MAX(N$5:N65))+1,INT(MAX(N$5:N65)))))))</f>
        <v>#N/A</v>
      </c>
      <c r="O66" s="5" t="str">
        <f t="shared" si="9"/>
        <v/>
      </c>
      <c r="P66" s="5">
        <f t="shared" si="10"/>
        <v>1</v>
      </c>
      <c r="Q66" s="5">
        <f t="shared" si="11"/>
        <v>1</v>
      </c>
      <c r="R66" s="5" t="str">
        <f t="shared" si="3"/>
        <v/>
      </c>
      <c r="S66" s="5" t="str">
        <f t="shared" si="4"/>
        <v/>
      </c>
    </row>
    <row r="67" spans="1:19" ht="14.5" x14ac:dyDescent="0.35">
      <c r="A67" s="12"/>
      <c r="B67" s="10"/>
      <c r="C67" s="13" t="e">
        <f t="shared" si="0"/>
        <v>#N/A</v>
      </c>
      <c r="D67" s="24"/>
      <c r="E67" s="14" t="e">
        <f t="shared" si="12"/>
        <v>#N/A</v>
      </c>
      <c r="F67" s="3"/>
      <c r="G67" s="15" t="e">
        <f t="shared" si="6"/>
        <v>#N/A</v>
      </c>
      <c r="H67" s="27" t="e">
        <f t="shared" si="1"/>
        <v>#N/A</v>
      </c>
      <c r="I67" s="22" t="e">
        <f t="shared" si="2"/>
        <v>#N/A</v>
      </c>
      <c r="J67" s="2"/>
      <c r="K67" s="2"/>
      <c r="L67" s="7" t="str">
        <f t="shared" si="7"/>
        <v/>
      </c>
      <c r="M67" s="7" t="str">
        <f t="shared" si="8"/>
        <v/>
      </c>
      <c r="N67" s="7" t="e">
        <f>IF(AND(N66="",M67=M65),N65,IF(AND(A67&lt;&gt;"",D67="",F67=""),IF(ISNA(C67),"",IF(L67=0,IF(M67&lt;&gt;M66,INT(MAX(N$5:N66))+1,INT(MAX(N$5:N66)))+0.5,IF(M67&lt;&gt;M66,INT(MAX(N$5:N66))+1,INT(MAX(N$5:N66)))))))</f>
        <v>#N/A</v>
      </c>
      <c r="O67" s="5" t="str">
        <f t="shared" si="9"/>
        <v/>
      </c>
      <c r="P67" s="5">
        <f t="shared" si="10"/>
        <v>1</v>
      </c>
      <c r="Q67" s="5">
        <f t="shared" si="11"/>
        <v>1</v>
      </c>
      <c r="R67" s="5" t="str">
        <f t="shared" si="3"/>
        <v/>
      </c>
      <c r="S67" s="5" t="str">
        <f t="shared" si="4"/>
        <v/>
      </c>
    </row>
    <row r="68" spans="1:19" ht="14.5" x14ac:dyDescent="0.35">
      <c r="A68" s="12"/>
      <c r="B68" s="10"/>
      <c r="C68" s="13" t="e">
        <f t="shared" si="0"/>
        <v>#N/A</v>
      </c>
      <c r="D68" s="24"/>
      <c r="E68" s="14" t="e">
        <f t="shared" si="12"/>
        <v>#N/A</v>
      </c>
      <c r="F68" s="3"/>
      <c r="G68" s="15" t="e">
        <f t="shared" si="6"/>
        <v>#N/A</v>
      </c>
      <c r="H68" s="27" t="e">
        <f t="shared" si="1"/>
        <v>#N/A</v>
      </c>
      <c r="I68" s="22" t="e">
        <f t="shared" si="2"/>
        <v>#N/A</v>
      </c>
      <c r="J68" s="2"/>
      <c r="K68" s="2"/>
      <c r="L68" s="7" t="str">
        <f t="shared" si="7"/>
        <v/>
      </c>
      <c r="M68" s="7" t="str">
        <f t="shared" si="8"/>
        <v/>
      </c>
      <c r="N68" s="7" t="e">
        <f>IF(AND(N67="",M68=M66),N66,IF(AND(A68&lt;&gt;"",D68="",F68=""),IF(ISNA(C68),"",IF(L68=0,IF(M68&lt;&gt;M67,INT(MAX(N$5:N67))+1,INT(MAX(N$5:N67)))+0.5,IF(M68&lt;&gt;M67,INT(MAX(N$5:N67))+1,INT(MAX(N$5:N67)))))))</f>
        <v>#N/A</v>
      </c>
      <c r="O68" s="5" t="str">
        <f t="shared" si="9"/>
        <v/>
      </c>
      <c r="P68" s="5">
        <f t="shared" si="10"/>
        <v>1</v>
      </c>
      <c r="Q68" s="5">
        <f t="shared" si="11"/>
        <v>1</v>
      </c>
      <c r="R68" s="5" t="str">
        <f t="shared" si="3"/>
        <v/>
      </c>
      <c r="S68" s="5" t="str">
        <f t="shared" si="4"/>
        <v/>
      </c>
    </row>
    <row r="69" spans="1:19" ht="14.5" x14ac:dyDescent="0.35">
      <c r="A69" s="12"/>
      <c r="B69" s="10"/>
      <c r="C69" s="13" t="e">
        <f t="shared" si="0"/>
        <v>#N/A</v>
      </c>
      <c r="D69" s="24"/>
      <c r="E69" s="14" t="e">
        <f t="shared" si="12"/>
        <v>#N/A</v>
      </c>
      <c r="F69" s="3"/>
      <c r="G69" s="15" t="e">
        <f t="shared" si="6"/>
        <v>#N/A</v>
      </c>
      <c r="H69" s="27" t="e">
        <f t="shared" si="1"/>
        <v>#N/A</v>
      </c>
      <c r="I69" s="22" t="e">
        <f t="shared" si="2"/>
        <v>#N/A</v>
      </c>
      <c r="J69" s="2"/>
      <c r="K69" s="2"/>
      <c r="L69" s="7" t="str">
        <f t="shared" si="7"/>
        <v/>
      </c>
      <c r="M69" s="7" t="str">
        <f t="shared" si="8"/>
        <v/>
      </c>
      <c r="N69" s="7" t="e">
        <f>IF(AND(N68="",M69=M67),N67,IF(AND(A69&lt;&gt;"",D69="",F69=""),IF(ISNA(C69),"",IF(L69=0,IF(M69&lt;&gt;M68,INT(MAX(N$5:N68))+1,INT(MAX(N$5:N68)))+0.5,IF(M69&lt;&gt;M68,INT(MAX(N$5:N68))+1,INT(MAX(N$5:N68)))))))</f>
        <v>#N/A</v>
      </c>
      <c r="O69" s="5" t="str">
        <f t="shared" si="9"/>
        <v/>
      </c>
      <c r="P69" s="5">
        <f t="shared" si="10"/>
        <v>1</v>
      </c>
      <c r="Q69" s="5">
        <f t="shared" si="11"/>
        <v>1</v>
      </c>
      <c r="R69" s="5" t="str">
        <f t="shared" si="3"/>
        <v/>
      </c>
      <c r="S69" s="5" t="str">
        <f t="shared" si="4"/>
        <v/>
      </c>
    </row>
    <row r="70" spans="1:19" ht="14.5" x14ac:dyDescent="0.35">
      <c r="A70" s="12"/>
      <c r="B70" s="10"/>
      <c r="C70" s="13" t="e">
        <f t="shared" ref="C70:C92" si="13">IF(OR($A70="",$B70=""),NA(),$B70)</f>
        <v>#N/A</v>
      </c>
      <c r="D70" s="24"/>
      <c r="E70" s="14" t="e">
        <f t="shared" si="12"/>
        <v>#N/A</v>
      </c>
      <c r="F70" s="3"/>
      <c r="G70" s="15" t="e">
        <f t="shared" si="6"/>
        <v>#N/A</v>
      </c>
      <c r="H70" s="27" t="e">
        <f t="shared" ref="H70:H92" si="14">IF(R70=C70,R70,IF(S70=C70,S70,#N/A))</f>
        <v>#N/A</v>
      </c>
      <c r="I70" s="22" t="e">
        <f t="shared" ref="I70:I92" si="15">IF(AND(D70="",F70="",ISNUMBER(G69),ISNUMBER(G71)),IF(L70=0,C70,#N/A),#N/A)</f>
        <v>#N/A</v>
      </c>
      <c r="J70" s="2"/>
      <c r="K70" s="2"/>
      <c r="L70" s="7" t="str">
        <f t="shared" si="7"/>
        <v/>
      </c>
      <c r="M70" s="7" t="str">
        <f t="shared" si="8"/>
        <v/>
      </c>
      <c r="N70" s="7" t="e">
        <f>IF(AND(N69="",M70=M68),N68,IF(AND(A70&lt;&gt;"",D70="",F70=""),IF(ISNA(C70),"",IF(L70=0,IF(M70&lt;&gt;M69,INT(MAX(N$5:N69))+1,INT(MAX(N$5:N69)))+0.5,IF(M70&lt;&gt;M69,INT(MAX(N$5:N69))+1,INT(MAX(N$5:N69)))))))</f>
        <v>#N/A</v>
      </c>
      <c r="O70" s="5" t="str">
        <f t="shared" si="9"/>
        <v/>
      </c>
      <c r="P70" s="5">
        <f t="shared" si="10"/>
        <v>1</v>
      </c>
      <c r="Q70" s="5">
        <f t="shared" si="11"/>
        <v>1</v>
      </c>
      <c r="R70" s="5" t="str">
        <f t="shared" ref="R70:R92" si="16">IFERROR(IF(AND(P71=1,P70=P69),"",IF(AND(P70=P69,OR(P70=P71,P71=""),R71=""),"",IF(P70="","",IF(P70&gt;=5,C70,IF(AND(R71=C71,P71&gt;1),C70,""))))),"")</f>
        <v/>
      </c>
      <c r="S70" s="5" t="str">
        <f t="shared" ref="S70:S92" si="17">IFERROR(IF(AND(Q71=1,Q70=Q69),"",IF(AND(Q70=Q69,OR(Q70=Q71,Q71=""),S71=""),"",IF(Q70="","",IF(Q70&gt;=5,C70,IF(AND(S71=C71,Q71&gt;1),C70,""))))),"")</f>
        <v/>
      </c>
    </row>
    <row r="71" spans="1:19" ht="14.5" x14ac:dyDescent="0.35">
      <c r="A71" s="12"/>
      <c r="B71" s="10"/>
      <c r="C71" s="13" t="e">
        <f t="shared" si="13"/>
        <v>#N/A</v>
      </c>
      <c r="D71" s="24"/>
      <c r="E71" s="14" t="e">
        <f t="shared" si="12"/>
        <v>#N/A</v>
      </c>
      <c r="F71" s="3"/>
      <c r="G71" s="15" t="e">
        <f t="shared" ref="G71:G92" si="18">IF(OR(E71=0,L71=0),#N/A,IF(C71&lt;&gt;E71,IF(O71=C71,O71,#N/A),#N/A))</f>
        <v>#N/A</v>
      </c>
      <c r="H71" s="27" t="e">
        <f t="shared" si="14"/>
        <v>#N/A</v>
      </c>
      <c r="I71" s="22" t="e">
        <f t="shared" si="15"/>
        <v>#N/A</v>
      </c>
      <c r="J71" s="2"/>
      <c r="K71" s="2"/>
      <c r="L71" s="7" t="str">
        <f t="shared" ref="L71:L92" si="19">IF(ISNA(C71),"",IF(AND(D71="",F71=""),IF(C71&lt;(E71-(E71/99)),-1,IF(C71&gt;(E71+(E71/99)),1,0))))</f>
        <v/>
      </c>
      <c r="M71" s="7" t="str">
        <f t="shared" ref="M71:M92" si="20">IF(L71&lt;&gt;0,L71, M70)</f>
        <v/>
      </c>
      <c r="N71" s="7" t="e">
        <f>IF(AND(N70="",M71=M69),N69,IF(AND(A71&lt;&gt;"",D71="",F71=""),IF(ISNA(C71),"",IF(L71=0,IF(M71&lt;&gt;M70,INT(MAX(N$5:N70))+1,INT(MAX(N$5:N70)))+0.5,IF(M71&lt;&gt;M70,INT(MAX(N$5:N70))+1,INT(MAX(N$5:N70)))))))</f>
        <v>#N/A</v>
      </c>
      <c r="O71" s="5" t="str">
        <f t="shared" ref="O71:O92" si="21">IF(ISNA(N71),"",IF(AND(D71="",F71=""),IFERROR(IF(COUNTIF($N$5:$N$92,INT(N71))&gt;=6,C71,NA()),""),""))</f>
        <v/>
      </c>
      <c r="P71" s="5">
        <f t="shared" ref="P71:P92" si="22">IFERROR(IF(C71="","",IF(C71&gt;C70,P70+1,IF(C71=C70,P70,IF(C71&lt;C70,1,"")))),1)</f>
        <v>1</v>
      </c>
      <c r="Q71" s="5">
        <f t="shared" ref="Q71:Q92" si="23">IFERROR(IF(C71="","",IF(C71&lt;C70,Q70+1,IF(C71=C70,Q70,IF(C71&gt;C70,1,"")))),1)</f>
        <v>1</v>
      </c>
      <c r="R71" s="5" t="str">
        <f t="shared" si="16"/>
        <v/>
      </c>
      <c r="S71" s="5" t="str">
        <f t="shared" si="17"/>
        <v/>
      </c>
    </row>
    <row r="72" spans="1:19" ht="14.5" x14ac:dyDescent="0.35">
      <c r="A72" s="12"/>
      <c r="B72" s="10"/>
      <c r="C72" s="13" t="e">
        <f t="shared" si="13"/>
        <v>#N/A</v>
      </c>
      <c r="D72" s="24"/>
      <c r="E72" s="14" t="e">
        <f t="shared" si="12"/>
        <v>#N/A</v>
      </c>
      <c r="F72" s="3"/>
      <c r="G72" s="15" t="e">
        <f t="shared" si="18"/>
        <v>#N/A</v>
      </c>
      <c r="H72" s="27" t="e">
        <f t="shared" si="14"/>
        <v>#N/A</v>
      </c>
      <c r="I72" s="22" t="e">
        <f t="shared" si="15"/>
        <v>#N/A</v>
      </c>
      <c r="J72" s="2"/>
      <c r="K72" s="2"/>
      <c r="L72" s="7" t="str">
        <f t="shared" si="19"/>
        <v/>
      </c>
      <c r="M72" s="7" t="str">
        <f t="shared" si="20"/>
        <v/>
      </c>
      <c r="N72" s="7" t="e">
        <f>IF(AND(N71="",M72=M70),N70,IF(AND(A72&lt;&gt;"",D72="",F72=""),IF(ISNA(C72),"",IF(L72=0,IF(M72&lt;&gt;M71,INT(MAX(N$5:N71))+1,INT(MAX(N$5:N71)))+0.5,IF(M72&lt;&gt;M71,INT(MAX(N$5:N71))+1,INT(MAX(N$5:N71)))))))</f>
        <v>#N/A</v>
      </c>
      <c r="O72" s="5" t="str">
        <f t="shared" si="21"/>
        <v/>
      </c>
      <c r="P72" s="5">
        <f t="shared" si="22"/>
        <v>1</v>
      </c>
      <c r="Q72" s="5">
        <f t="shared" si="23"/>
        <v>1</v>
      </c>
      <c r="R72" s="5" t="str">
        <f t="shared" si="16"/>
        <v/>
      </c>
      <c r="S72" s="5" t="str">
        <f t="shared" si="17"/>
        <v/>
      </c>
    </row>
    <row r="73" spans="1:19" ht="14.5" x14ac:dyDescent="0.35">
      <c r="A73" s="12"/>
      <c r="B73" s="10"/>
      <c r="C73" s="13" t="e">
        <f t="shared" si="13"/>
        <v>#N/A</v>
      </c>
      <c r="D73" s="24"/>
      <c r="E73" s="14" t="e">
        <f t="shared" si="12"/>
        <v>#N/A</v>
      </c>
      <c r="F73" s="3"/>
      <c r="G73" s="15" t="e">
        <f t="shared" si="18"/>
        <v>#N/A</v>
      </c>
      <c r="H73" s="27" t="e">
        <f t="shared" si="14"/>
        <v>#N/A</v>
      </c>
      <c r="I73" s="22" t="e">
        <f t="shared" si="15"/>
        <v>#N/A</v>
      </c>
      <c r="J73" s="2"/>
      <c r="K73" s="2"/>
      <c r="L73" s="7" t="str">
        <f t="shared" si="19"/>
        <v/>
      </c>
      <c r="M73" s="7" t="str">
        <f t="shared" si="20"/>
        <v/>
      </c>
      <c r="N73" s="7" t="e">
        <f>IF(AND(N72="",M73=M71),N71,IF(AND(A73&lt;&gt;"",D73="",F73=""),IF(ISNA(C73),"",IF(L73=0,IF(M73&lt;&gt;M72,INT(MAX(N$5:N72))+1,INT(MAX(N$5:N72)))+0.5,IF(M73&lt;&gt;M72,INT(MAX(N$5:N72))+1,INT(MAX(N$5:N72)))))))</f>
        <v>#N/A</v>
      </c>
      <c r="O73" s="5" t="str">
        <f t="shared" si="21"/>
        <v/>
      </c>
      <c r="P73" s="5">
        <f t="shared" si="22"/>
        <v>1</v>
      </c>
      <c r="Q73" s="5">
        <f t="shared" si="23"/>
        <v>1</v>
      </c>
      <c r="R73" s="5" t="str">
        <f t="shared" si="16"/>
        <v/>
      </c>
      <c r="S73" s="5" t="str">
        <f t="shared" si="17"/>
        <v/>
      </c>
    </row>
    <row r="74" spans="1:19" ht="14.5" x14ac:dyDescent="0.35">
      <c r="A74" s="12"/>
      <c r="B74" s="10"/>
      <c r="C74" s="13" t="e">
        <f t="shared" si="13"/>
        <v>#N/A</v>
      </c>
      <c r="D74" s="24"/>
      <c r="E74" s="14" t="e">
        <f t="shared" si="12"/>
        <v>#N/A</v>
      </c>
      <c r="F74" s="3"/>
      <c r="G74" s="15" t="e">
        <f t="shared" si="18"/>
        <v>#N/A</v>
      </c>
      <c r="H74" s="27" t="e">
        <f t="shared" si="14"/>
        <v>#N/A</v>
      </c>
      <c r="I74" s="22" t="e">
        <f t="shared" si="15"/>
        <v>#N/A</v>
      </c>
      <c r="J74" s="2"/>
      <c r="K74" s="2"/>
      <c r="L74" s="7" t="str">
        <f t="shared" si="19"/>
        <v/>
      </c>
      <c r="M74" s="7" t="str">
        <f t="shared" si="20"/>
        <v/>
      </c>
      <c r="N74" s="7" t="e">
        <f>IF(AND(N73="",M74=M72),N72,IF(AND(A74&lt;&gt;"",D74="",F74=""),IF(ISNA(C74),"",IF(L74=0,IF(M74&lt;&gt;M73,INT(MAX(N$5:N73))+1,INT(MAX(N$5:N73)))+0.5,IF(M74&lt;&gt;M73,INT(MAX(N$5:N73))+1,INT(MAX(N$5:N73)))))))</f>
        <v>#N/A</v>
      </c>
      <c r="O74" s="5" t="str">
        <f t="shared" si="21"/>
        <v/>
      </c>
      <c r="P74" s="5">
        <f t="shared" si="22"/>
        <v>1</v>
      </c>
      <c r="Q74" s="5">
        <f t="shared" si="23"/>
        <v>1</v>
      </c>
      <c r="R74" s="5" t="str">
        <f t="shared" si="16"/>
        <v/>
      </c>
      <c r="S74" s="5" t="str">
        <f t="shared" si="17"/>
        <v/>
      </c>
    </row>
    <row r="75" spans="1:19" ht="14.5" x14ac:dyDescent="0.35">
      <c r="A75" s="12"/>
      <c r="B75" s="10"/>
      <c r="C75" s="13" t="e">
        <f t="shared" si="13"/>
        <v>#N/A</v>
      </c>
      <c r="D75" s="24"/>
      <c r="E75" s="14" t="e">
        <f t="shared" si="12"/>
        <v>#N/A</v>
      </c>
      <c r="F75" s="3"/>
      <c r="G75" s="15" t="e">
        <f t="shared" si="18"/>
        <v>#N/A</v>
      </c>
      <c r="H75" s="27" t="e">
        <f t="shared" si="14"/>
        <v>#N/A</v>
      </c>
      <c r="I75" s="22" t="e">
        <f t="shared" si="15"/>
        <v>#N/A</v>
      </c>
      <c r="J75" s="2"/>
      <c r="K75" s="2"/>
      <c r="L75" s="7" t="str">
        <f t="shared" si="19"/>
        <v/>
      </c>
      <c r="M75" s="7" t="str">
        <f t="shared" si="20"/>
        <v/>
      </c>
      <c r="N75" s="7" t="e">
        <f>IF(AND(N74="",M75=M73),N73,IF(AND(A75&lt;&gt;"",D75="",F75=""),IF(ISNA(C75),"",IF(L75=0,IF(M75&lt;&gt;M74,INT(MAX(N$5:N74))+1,INT(MAX(N$5:N74)))+0.5,IF(M75&lt;&gt;M74,INT(MAX(N$5:N74))+1,INT(MAX(N$5:N74)))))))</f>
        <v>#N/A</v>
      </c>
      <c r="O75" s="5" t="str">
        <f t="shared" si="21"/>
        <v/>
      </c>
      <c r="P75" s="5">
        <f t="shared" si="22"/>
        <v>1</v>
      </c>
      <c r="Q75" s="5">
        <f t="shared" si="23"/>
        <v>1</v>
      </c>
      <c r="R75" s="5" t="str">
        <f t="shared" si="16"/>
        <v/>
      </c>
      <c r="S75" s="5" t="str">
        <f t="shared" si="17"/>
        <v/>
      </c>
    </row>
    <row r="76" spans="1:19" ht="14.5" x14ac:dyDescent="0.35">
      <c r="A76" s="12"/>
      <c r="B76" s="10"/>
      <c r="C76" s="13" t="e">
        <f t="shared" si="13"/>
        <v>#N/A</v>
      </c>
      <c r="D76" s="24"/>
      <c r="E76" s="14" t="e">
        <f t="shared" si="12"/>
        <v>#N/A</v>
      </c>
      <c r="F76" s="3"/>
      <c r="G76" s="15" t="e">
        <f t="shared" si="18"/>
        <v>#N/A</v>
      </c>
      <c r="H76" s="27" t="e">
        <f t="shared" si="14"/>
        <v>#N/A</v>
      </c>
      <c r="I76" s="22" t="e">
        <f t="shared" si="15"/>
        <v>#N/A</v>
      </c>
      <c r="J76" s="2"/>
      <c r="K76" s="2"/>
      <c r="L76" s="7" t="str">
        <f t="shared" si="19"/>
        <v/>
      </c>
      <c r="M76" s="7" t="str">
        <f t="shared" si="20"/>
        <v/>
      </c>
      <c r="N76" s="7" t="e">
        <f>IF(AND(N75="",M76=M74),N74,IF(AND(A76&lt;&gt;"",D76="",F76=""),IF(ISNA(C76),"",IF(L76=0,IF(M76&lt;&gt;M75,INT(MAX(N$5:N75))+1,INT(MAX(N$5:N75)))+0.5,IF(M76&lt;&gt;M75,INT(MAX(N$5:N75))+1,INT(MAX(N$5:N75)))))))</f>
        <v>#N/A</v>
      </c>
      <c r="O76" s="5" t="str">
        <f t="shared" si="21"/>
        <v/>
      </c>
      <c r="P76" s="5">
        <f t="shared" si="22"/>
        <v>1</v>
      </c>
      <c r="Q76" s="5">
        <f t="shared" si="23"/>
        <v>1</v>
      </c>
      <c r="R76" s="5" t="str">
        <f t="shared" si="16"/>
        <v/>
      </c>
      <c r="S76" s="5" t="str">
        <f t="shared" si="17"/>
        <v/>
      </c>
    </row>
    <row r="77" spans="1:19" ht="14.5" x14ac:dyDescent="0.35">
      <c r="A77" s="12"/>
      <c r="B77" s="10"/>
      <c r="C77" s="13" t="e">
        <f t="shared" si="13"/>
        <v>#N/A</v>
      </c>
      <c r="D77" s="24"/>
      <c r="E77" s="14" t="e">
        <f t="shared" si="12"/>
        <v>#N/A</v>
      </c>
      <c r="F77" s="3"/>
      <c r="G77" s="15" t="e">
        <f t="shared" si="18"/>
        <v>#N/A</v>
      </c>
      <c r="H77" s="27" t="e">
        <f t="shared" si="14"/>
        <v>#N/A</v>
      </c>
      <c r="I77" s="22" t="e">
        <f t="shared" si="15"/>
        <v>#N/A</v>
      </c>
      <c r="J77" s="2"/>
      <c r="K77" s="2"/>
      <c r="L77" s="7" t="str">
        <f t="shared" si="19"/>
        <v/>
      </c>
      <c r="M77" s="7" t="str">
        <f t="shared" si="20"/>
        <v/>
      </c>
      <c r="N77" s="7" t="e">
        <f>IF(AND(N76="",M77=M75),N75,IF(AND(A77&lt;&gt;"",D77="",F77=""),IF(ISNA(C77),"",IF(L77=0,IF(M77&lt;&gt;M76,INT(MAX(N$5:N76))+1,INT(MAX(N$5:N76)))+0.5,IF(M77&lt;&gt;M76,INT(MAX(N$5:N76))+1,INT(MAX(N$5:N76)))))))</f>
        <v>#N/A</v>
      </c>
      <c r="O77" s="5" t="str">
        <f t="shared" si="21"/>
        <v/>
      </c>
      <c r="P77" s="5">
        <f t="shared" si="22"/>
        <v>1</v>
      </c>
      <c r="Q77" s="5">
        <f t="shared" si="23"/>
        <v>1</v>
      </c>
      <c r="R77" s="5" t="str">
        <f t="shared" si="16"/>
        <v/>
      </c>
      <c r="S77" s="5" t="str">
        <f t="shared" si="17"/>
        <v/>
      </c>
    </row>
    <row r="78" spans="1:19" ht="14.5" x14ac:dyDescent="0.35">
      <c r="A78" s="12"/>
      <c r="B78" s="10"/>
      <c r="C78" s="13" t="e">
        <f t="shared" si="13"/>
        <v>#N/A</v>
      </c>
      <c r="D78" s="24"/>
      <c r="E78" s="14" t="e">
        <f t="shared" si="12"/>
        <v>#N/A</v>
      </c>
      <c r="F78" s="3"/>
      <c r="G78" s="15" t="e">
        <f t="shared" si="18"/>
        <v>#N/A</v>
      </c>
      <c r="H78" s="27" t="e">
        <f t="shared" si="14"/>
        <v>#N/A</v>
      </c>
      <c r="I78" s="22" t="e">
        <f t="shared" si="15"/>
        <v>#N/A</v>
      </c>
      <c r="J78" s="2"/>
      <c r="K78" s="2"/>
      <c r="L78" s="7" t="str">
        <f t="shared" si="19"/>
        <v/>
      </c>
      <c r="M78" s="7" t="str">
        <f t="shared" si="20"/>
        <v/>
      </c>
      <c r="N78" s="7" t="e">
        <f>IF(AND(N77="",M78=M76),N76,IF(AND(A78&lt;&gt;"",D78="",F78=""),IF(ISNA(C78),"",IF(L78=0,IF(M78&lt;&gt;M77,INT(MAX(N$5:N77))+1,INT(MAX(N$5:N77)))+0.5,IF(M78&lt;&gt;M77,INT(MAX(N$5:N77))+1,INT(MAX(N$5:N77)))))))</f>
        <v>#N/A</v>
      </c>
      <c r="O78" s="5" t="str">
        <f t="shared" si="21"/>
        <v/>
      </c>
      <c r="P78" s="5">
        <f t="shared" si="22"/>
        <v>1</v>
      </c>
      <c r="Q78" s="5">
        <f t="shared" si="23"/>
        <v>1</v>
      </c>
      <c r="R78" s="5" t="str">
        <f t="shared" si="16"/>
        <v/>
      </c>
      <c r="S78" s="5" t="str">
        <f t="shared" si="17"/>
        <v/>
      </c>
    </row>
    <row r="79" spans="1:19" ht="14.5" x14ac:dyDescent="0.35">
      <c r="A79" s="12"/>
      <c r="B79" s="10"/>
      <c r="C79" s="13" t="e">
        <f t="shared" si="13"/>
        <v>#N/A</v>
      </c>
      <c r="D79" s="24"/>
      <c r="E79" s="14" t="e">
        <f t="shared" si="12"/>
        <v>#N/A</v>
      </c>
      <c r="F79" s="3"/>
      <c r="G79" s="15" t="e">
        <f t="shared" si="18"/>
        <v>#N/A</v>
      </c>
      <c r="H79" s="27" t="e">
        <f t="shared" si="14"/>
        <v>#N/A</v>
      </c>
      <c r="I79" s="22" t="e">
        <f t="shared" si="15"/>
        <v>#N/A</v>
      </c>
      <c r="J79" s="2"/>
      <c r="K79" s="2"/>
      <c r="L79" s="7" t="str">
        <f t="shared" si="19"/>
        <v/>
      </c>
      <c r="M79" s="7" t="str">
        <f t="shared" si="20"/>
        <v/>
      </c>
      <c r="N79" s="7" t="e">
        <f>IF(AND(N78="",M79=M77),N77,IF(AND(A79&lt;&gt;"",D79="",F79=""),IF(ISNA(C79),"",IF(L79=0,IF(M79&lt;&gt;M78,INT(MAX(N$5:N78))+1,INT(MAX(N$5:N78)))+0.5,IF(M79&lt;&gt;M78,INT(MAX(N$5:N78))+1,INT(MAX(N$5:N78)))))))</f>
        <v>#N/A</v>
      </c>
      <c r="O79" s="5" t="str">
        <f t="shared" si="21"/>
        <v/>
      </c>
      <c r="P79" s="5">
        <f t="shared" si="22"/>
        <v>1</v>
      </c>
      <c r="Q79" s="5">
        <f t="shared" si="23"/>
        <v>1</v>
      </c>
      <c r="R79" s="5" t="str">
        <f t="shared" si="16"/>
        <v/>
      </c>
      <c r="S79" s="5" t="str">
        <f t="shared" si="17"/>
        <v/>
      </c>
    </row>
    <row r="80" spans="1:19" ht="14.5" x14ac:dyDescent="0.35">
      <c r="A80" s="12"/>
      <c r="B80" s="10"/>
      <c r="C80" s="13" t="e">
        <f t="shared" si="13"/>
        <v>#N/A</v>
      </c>
      <c r="D80" s="24"/>
      <c r="E80" s="14" t="e">
        <f t="shared" si="12"/>
        <v>#N/A</v>
      </c>
      <c r="F80" s="3"/>
      <c r="G80" s="15" t="e">
        <f t="shared" si="18"/>
        <v>#N/A</v>
      </c>
      <c r="H80" s="27" t="e">
        <f t="shared" si="14"/>
        <v>#N/A</v>
      </c>
      <c r="I80" s="22" t="e">
        <f t="shared" si="15"/>
        <v>#N/A</v>
      </c>
      <c r="J80" s="2"/>
      <c r="K80" s="2"/>
      <c r="L80" s="7" t="str">
        <f t="shared" si="19"/>
        <v/>
      </c>
      <c r="M80" s="7" t="str">
        <f t="shared" si="20"/>
        <v/>
      </c>
      <c r="N80" s="7" t="e">
        <f>IF(AND(N79="",M80=M78),N78,IF(AND(A80&lt;&gt;"",D80="",F80=""),IF(ISNA(C80),"",IF(L80=0,IF(M80&lt;&gt;M79,INT(MAX(N$5:N79))+1,INT(MAX(N$5:N79)))+0.5,IF(M80&lt;&gt;M79,INT(MAX(N$5:N79))+1,INT(MAX(N$5:N79)))))))</f>
        <v>#N/A</v>
      </c>
      <c r="O80" s="5" t="str">
        <f t="shared" si="21"/>
        <v/>
      </c>
      <c r="P80" s="5">
        <f t="shared" si="22"/>
        <v>1</v>
      </c>
      <c r="Q80" s="5">
        <f t="shared" si="23"/>
        <v>1</v>
      </c>
      <c r="R80" s="5" t="str">
        <f t="shared" si="16"/>
        <v/>
      </c>
      <c r="S80" s="5" t="str">
        <f t="shared" si="17"/>
        <v/>
      </c>
    </row>
    <row r="81" spans="1:20" ht="14.5" x14ac:dyDescent="0.35">
      <c r="A81" s="12"/>
      <c r="B81" s="10"/>
      <c r="C81" s="13" t="e">
        <f t="shared" si="13"/>
        <v>#N/A</v>
      </c>
      <c r="D81" s="24"/>
      <c r="E81" s="14" t="e">
        <f t="shared" si="12"/>
        <v>#N/A</v>
      </c>
      <c r="F81" s="3"/>
      <c r="G81" s="15" t="e">
        <f t="shared" si="18"/>
        <v>#N/A</v>
      </c>
      <c r="H81" s="27" t="e">
        <f t="shared" si="14"/>
        <v>#N/A</v>
      </c>
      <c r="I81" s="22" t="e">
        <f t="shared" si="15"/>
        <v>#N/A</v>
      </c>
      <c r="J81" s="2"/>
      <c r="K81" s="2"/>
      <c r="L81" s="7" t="str">
        <f t="shared" si="19"/>
        <v/>
      </c>
      <c r="M81" s="7" t="str">
        <f t="shared" si="20"/>
        <v/>
      </c>
      <c r="N81" s="7" t="e">
        <f>IF(AND(N80="",M81=M79),N79,IF(AND(A81&lt;&gt;"",D81="",F81=""),IF(ISNA(C81),"",IF(L81=0,IF(M81&lt;&gt;M80,INT(MAX(N$5:N80))+1,INT(MAX(N$5:N80)))+0.5,IF(M81&lt;&gt;M80,INT(MAX(N$5:N80))+1,INT(MAX(N$5:N80)))))))</f>
        <v>#N/A</v>
      </c>
      <c r="O81" s="5" t="str">
        <f t="shared" si="21"/>
        <v/>
      </c>
      <c r="P81" s="5">
        <f t="shared" si="22"/>
        <v>1</v>
      </c>
      <c r="Q81" s="5">
        <f t="shared" si="23"/>
        <v>1</v>
      </c>
      <c r="R81" s="5" t="str">
        <f t="shared" si="16"/>
        <v/>
      </c>
      <c r="S81" s="5" t="str">
        <f t="shared" si="17"/>
        <v/>
      </c>
    </row>
    <row r="82" spans="1:20" ht="14.5" x14ac:dyDescent="0.35">
      <c r="A82" s="12"/>
      <c r="B82" s="10"/>
      <c r="C82" s="13" t="e">
        <f t="shared" si="13"/>
        <v>#N/A</v>
      </c>
      <c r="D82" s="24"/>
      <c r="E82" s="14" t="e">
        <f t="shared" si="12"/>
        <v>#N/A</v>
      </c>
      <c r="F82" s="3"/>
      <c r="G82" s="15" t="e">
        <f t="shared" si="18"/>
        <v>#N/A</v>
      </c>
      <c r="H82" s="27" t="e">
        <f t="shared" si="14"/>
        <v>#N/A</v>
      </c>
      <c r="I82" s="22" t="e">
        <f t="shared" si="15"/>
        <v>#N/A</v>
      </c>
      <c r="J82" s="2"/>
      <c r="K82" s="2"/>
      <c r="L82" s="7" t="str">
        <f t="shared" si="19"/>
        <v/>
      </c>
      <c r="M82" s="7" t="str">
        <f t="shared" si="20"/>
        <v/>
      </c>
      <c r="N82" s="7" t="e">
        <f>IF(AND(N81="",M82=M80),N80,IF(AND(A82&lt;&gt;"",D82="",F82=""),IF(ISNA(C82),"",IF(L82=0,IF(M82&lt;&gt;M81,INT(MAX(N$5:N81))+1,INT(MAX(N$5:N81)))+0.5,IF(M82&lt;&gt;M81,INT(MAX(N$5:N81))+1,INT(MAX(N$5:N81)))))))</f>
        <v>#N/A</v>
      </c>
      <c r="O82" s="5" t="str">
        <f t="shared" si="21"/>
        <v/>
      </c>
      <c r="P82" s="5">
        <f t="shared" si="22"/>
        <v>1</v>
      </c>
      <c r="Q82" s="5">
        <f t="shared" si="23"/>
        <v>1</v>
      </c>
      <c r="R82" s="5" t="str">
        <f t="shared" si="16"/>
        <v/>
      </c>
      <c r="S82" s="5" t="str">
        <f t="shared" si="17"/>
        <v/>
      </c>
    </row>
    <row r="83" spans="1:20" ht="14.5" x14ac:dyDescent="0.35">
      <c r="A83" s="12"/>
      <c r="B83" s="10"/>
      <c r="C83" s="13" t="e">
        <f t="shared" si="13"/>
        <v>#N/A</v>
      </c>
      <c r="D83" s="24"/>
      <c r="E83" s="14" t="e">
        <f t="shared" si="12"/>
        <v>#N/A</v>
      </c>
      <c r="F83" s="3"/>
      <c r="G83" s="15" t="e">
        <f t="shared" si="18"/>
        <v>#N/A</v>
      </c>
      <c r="H83" s="27" t="e">
        <f t="shared" si="14"/>
        <v>#N/A</v>
      </c>
      <c r="I83" s="22" t="e">
        <f t="shared" si="15"/>
        <v>#N/A</v>
      </c>
      <c r="J83" s="2"/>
      <c r="K83" s="2"/>
      <c r="L83" s="7" t="str">
        <f t="shared" si="19"/>
        <v/>
      </c>
      <c r="M83" s="7" t="str">
        <f t="shared" si="20"/>
        <v/>
      </c>
      <c r="N83" s="7" t="e">
        <f>IF(AND(N82="",M83=M81),N81,IF(AND(A83&lt;&gt;"",D83="",F83=""),IF(ISNA(C83),"",IF(L83=0,IF(M83&lt;&gt;M82,INT(MAX(N$5:N82))+1,INT(MAX(N$5:N82)))+0.5,IF(M83&lt;&gt;M82,INT(MAX(N$5:N82))+1,INT(MAX(N$5:N82)))))))</f>
        <v>#N/A</v>
      </c>
      <c r="O83" s="5" t="str">
        <f t="shared" si="21"/>
        <v/>
      </c>
      <c r="P83" s="5">
        <f t="shared" si="22"/>
        <v>1</v>
      </c>
      <c r="Q83" s="5">
        <f t="shared" si="23"/>
        <v>1</v>
      </c>
      <c r="R83" s="5" t="str">
        <f t="shared" si="16"/>
        <v/>
      </c>
      <c r="S83" s="5" t="str">
        <f t="shared" si="17"/>
        <v/>
      </c>
    </row>
    <row r="84" spans="1:20" ht="14.5" x14ac:dyDescent="0.35">
      <c r="A84" s="12"/>
      <c r="B84" s="10"/>
      <c r="C84" s="13" t="e">
        <f t="shared" si="13"/>
        <v>#N/A</v>
      </c>
      <c r="D84" s="24"/>
      <c r="E84" s="14" t="e">
        <f t="shared" si="12"/>
        <v>#N/A</v>
      </c>
      <c r="F84" s="3"/>
      <c r="G84" s="15" t="e">
        <f t="shared" si="18"/>
        <v>#N/A</v>
      </c>
      <c r="H84" s="27" t="e">
        <f t="shared" si="14"/>
        <v>#N/A</v>
      </c>
      <c r="I84" s="22" t="e">
        <f t="shared" si="15"/>
        <v>#N/A</v>
      </c>
      <c r="J84" s="2"/>
      <c r="K84" s="2"/>
      <c r="L84" s="7" t="str">
        <f t="shared" si="19"/>
        <v/>
      </c>
      <c r="M84" s="7" t="str">
        <f t="shared" si="20"/>
        <v/>
      </c>
      <c r="N84" s="7" t="e">
        <f>IF(AND(N83="",M84=M82),N82,IF(AND(A84&lt;&gt;"",D84="",F84=""),IF(ISNA(C84),"",IF(L84=0,IF(M84&lt;&gt;M83,INT(MAX(N$5:N83))+1,INT(MAX(N$5:N83)))+0.5,IF(M84&lt;&gt;M83,INT(MAX(N$5:N83))+1,INT(MAX(N$5:N83)))))))</f>
        <v>#N/A</v>
      </c>
      <c r="O84" s="5" t="str">
        <f t="shared" si="21"/>
        <v/>
      </c>
      <c r="P84" s="5">
        <f t="shared" si="22"/>
        <v>1</v>
      </c>
      <c r="Q84" s="5">
        <f t="shared" si="23"/>
        <v>1</v>
      </c>
      <c r="R84" s="5" t="str">
        <f t="shared" si="16"/>
        <v/>
      </c>
      <c r="S84" s="5" t="str">
        <f t="shared" si="17"/>
        <v/>
      </c>
    </row>
    <row r="85" spans="1:20" ht="14.5" x14ac:dyDescent="0.35">
      <c r="A85" s="12"/>
      <c r="B85" s="10"/>
      <c r="C85" s="13" t="e">
        <f t="shared" si="13"/>
        <v>#N/A</v>
      </c>
      <c r="D85" s="24"/>
      <c r="E85" s="14" t="e">
        <f t="shared" si="12"/>
        <v>#N/A</v>
      </c>
      <c r="F85" s="3"/>
      <c r="G85" s="15" t="e">
        <f t="shared" si="18"/>
        <v>#N/A</v>
      </c>
      <c r="H85" s="27" t="e">
        <f t="shared" si="14"/>
        <v>#N/A</v>
      </c>
      <c r="I85" s="22" t="e">
        <f t="shared" si="15"/>
        <v>#N/A</v>
      </c>
      <c r="J85" s="2"/>
      <c r="K85" s="2"/>
      <c r="L85" s="7" t="str">
        <f t="shared" si="19"/>
        <v/>
      </c>
      <c r="M85" s="7" t="str">
        <f t="shared" si="20"/>
        <v/>
      </c>
      <c r="N85" s="7" t="e">
        <f>IF(AND(N84="",M85=M83),N83,IF(AND(A85&lt;&gt;"",D85="",F85=""),IF(ISNA(C85),"",IF(L85=0,IF(M85&lt;&gt;M84,INT(MAX(N$5:N84))+1,INT(MAX(N$5:N84)))+0.5,IF(M85&lt;&gt;M84,INT(MAX(N$5:N84))+1,INT(MAX(N$5:N84)))))))</f>
        <v>#N/A</v>
      </c>
      <c r="O85" s="5" t="str">
        <f t="shared" si="21"/>
        <v/>
      </c>
      <c r="P85" s="5">
        <f t="shared" si="22"/>
        <v>1</v>
      </c>
      <c r="Q85" s="5">
        <f t="shared" si="23"/>
        <v>1</v>
      </c>
      <c r="R85" s="5" t="str">
        <f t="shared" si="16"/>
        <v/>
      </c>
      <c r="S85" s="5" t="str">
        <f t="shared" si="17"/>
        <v/>
      </c>
    </row>
    <row r="86" spans="1:20" ht="14.5" x14ac:dyDescent="0.35">
      <c r="A86" s="12"/>
      <c r="B86" s="10"/>
      <c r="C86" s="13" t="e">
        <f t="shared" si="13"/>
        <v>#N/A</v>
      </c>
      <c r="D86" s="24"/>
      <c r="E86" s="14" t="e">
        <f t="shared" si="12"/>
        <v>#N/A</v>
      </c>
      <c r="F86" s="3"/>
      <c r="G86" s="15" t="e">
        <f t="shared" si="18"/>
        <v>#N/A</v>
      </c>
      <c r="H86" s="27" t="e">
        <f t="shared" si="14"/>
        <v>#N/A</v>
      </c>
      <c r="I86" s="22" t="e">
        <f t="shared" si="15"/>
        <v>#N/A</v>
      </c>
      <c r="J86" s="2"/>
      <c r="K86" s="2"/>
      <c r="L86" s="7" t="str">
        <f t="shared" si="19"/>
        <v/>
      </c>
      <c r="M86" s="7" t="str">
        <f t="shared" si="20"/>
        <v/>
      </c>
      <c r="N86" s="7" t="e">
        <f>IF(AND(N85="",M86=M84),N84,IF(AND(A86&lt;&gt;"",D86="",F86=""),IF(ISNA(C86),"",IF(L86=0,IF(M86&lt;&gt;M85,INT(MAX(N$5:N85))+1,INT(MAX(N$5:N85)))+0.5,IF(M86&lt;&gt;M85,INT(MAX(N$5:N85))+1,INT(MAX(N$5:N85)))))))</f>
        <v>#N/A</v>
      </c>
      <c r="O86" s="5" t="str">
        <f t="shared" si="21"/>
        <v/>
      </c>
      <c r="P86" s="5">
        <f t="shared" si="22"/>
        <v>1</v>
      </c>
      <c r="Q86" s="5">
        <f t="shared" si="23"/>
        <v>1</v>
      </c>
      <c r="R86" s="5" t="str">
        <f t="shared" si="16"/>
        <v/>
      </c>
      <c r="S86" s="5" t="str">
        <f t="shared" si="17"/>
        <v/>
      </c>
    </row>
    <row r="87" spans="1:20" ht="14.5" x14ac:dyDescent="0.35">
      <c r="A87" s="12"/>
      <c r="B87" s="10"/>
      <c r="C87" s="13" t="e">
        <f t="shared" si="13"/>
        <v>#N/A</v>
      </c>
      <c r="D87" s="24"/>
      <c r="E87" s="14" t="e">
        <f t="shared" ref="E87:E92" si="24">MEDIAN($C$5:$C$10)</f>
        <v>#N/A</v>
      </c>
      <c r="F87" s="3"/>
      <c r="G87" s="15" t="e">
        <f t="shared" si="18"/>
        <v>#N/A</v>
      </c>
      <c r="H87" s="27" t="e">
        <f t="shared" si="14"/>
        <v>#N/A</v>
      </c>
      <c r="I87" s="22" t="e">
        <f t="shared" si="15"/>
        <v>#N/A</v>
      </c>
      <c r="J87" s="2"/>
      <c r="K87" s="2"/>
      <c r="L87" s="7" t="str">
        <f t="shared" si="19"/>
        <v/>
      </c>
      <c r="M87" s="7" t="str">
        <f t="shared" si="20"/>
        <v/>
      </c>
      <c r="N87" s="7" t="e">
        <f>IF(AND(N86="",M87=M85),N85,IF(AND(A87&lt;&gt;"",D87="",F87=""),IF(ISNA(C87),"",IF(L87=0,IF(M87&lt;&gt;M86,INT(MAX(N$5:N86))+1,INT(MAX(N$5:N86)))+0.5,IF(M87&lt;&gt;M86,INT(MAX(N$5:N86))+1,INT(MAX(N$5:N86)))))))</f>
        <v>#N/A</v>
      </c>
      <c r="O87" s="5" t="str">
        <f t="shared" si="21"/>
        <v/>
      </c>
      <c r="P87" s="5">
        <f t="shared" si="22"/>
        <v>1</v>
      </c>
      <c r="Q87" s="5">
        <f t="shared" si="23"/>
        <v>1</v>
      </c>
      <c r="R87" s="5" t="str">
        <f t="shared" si="16"/>
        <v/>
      </c>
      <c r="S87" s="5" t="str">
        <f t="shared" si="17"/>
        <v/>
      </c>
    </row>
    <row r="88" spans="1:20" ht="14.5" x14ac:dyDescent="0.35">
      <c r="A88" s="12"/>
      <c r="B88" s="10"/>
      <c r="C88" s="13" t="e">
        <f t="shared" si="13"/>
        <v>#N/A</v>
      </c>
      <c r="D88" s="24"/>
      <c r="E88" s="14" t="e">
        <f t="shared" si="24"/>
        <v>#N/A</v>
      </c>
      <c r="F88" s="3"/>
      <c r="G88" s="15" t="e">
        <f t="shared" si="18"/>
        <v>#N/A</v>
      </c>
      <c r="H88" s="27" t="e">
        <f t="shared" si="14"/>
        <v>#N/A</v>
      </c>
      <c r="I88" s="22" t="e">
        <f t="shared" si="15"/>
        <v>#N/A</v>
      </c>
      <c r="J88" s="2"/>
      <c r="K88" s="2"/>
      <c r="L88" s="7" t="str">
        <f t="shared" si="19"/>
        <v/>
      </c>
      <c r="M88" s="7" t="str">
        <f t="shared" si="20"/>
        <v/>
      </c>
      <c r="N88" s="7" t="e">
        <f>IF(AND(N87="",M88=M86),N86,IF(AND(A88&lt;&gt;"",D88="",F88=""),IF(ISNA(C88),"",IF(L88=0,IF(M88&lt;&gt;M87,INT(MAX(N$5:N87))+1,INT(MAX(N$5:N87)))+0.5,IF(M88&lt;&gt;M87,INT(MAX(N$5:N87))+1,INT(MAX(N$5:N87)))))))</f>
        <v>#N/A</v>
      </c>
      <c r="O88" s="5" t="str">
        <f t="shared" si="21"/>
        <v/>
      </c>
      <c r="P88" s="5">
        <f t="shared" si="22"/>
        <v>1</v>
      </c>
      <c r="Q88" s="5">
        <f t="shared" si="23"/>
        <v>1</v>
      </c>
      <c r="R88" s="5" t="str">
        <f t="shared" si="16"/>
        <v/>
      </c>
      <c r="S88" s="5" t="str">
        <f t="shared" si="17"/>
        <v/>
      </c>
    </row>
    <row r="89" spans="1:20" ht="14.5" x14ac:dyDescent="0.35">
      <c r="A89" s="12"/>
      <c r="B89" s="10"/>
      <c r="C89" s="13" t="e">
        <f t="shared" si="13"/>
        <v>#N/A</v>
      </c>
      <c r="D89" s="24"/>
      <c r="E89" s="14" t="e">
        <f t="shared" si="24"/>
        <v>#N/A</v>
      </c>
      <c r="F89" s="3"/>
      <c r="G89" s="15" t="e">
        <f t="shared" si="18"/>
        <v>#N/A</v>
      </c>
      <c r="H89" s="27" t="e">
        <f t="shared" si="14"/>
        <v>#N/A</v>
      </c>
      <c r="I89" s="22" t="e">
        <f t="shared" si="15"/>
        <v>#N/A</v>
      </c>
      <c r="J89" s="2"/>
      <c r="K89" s="2"/>
      <c r="L89" s="7" t="str">
        <f t="shared" si="19"/>
        <v/>
      </c>
      <c r="M89" s="7" t="str">
        <f t="shared" si="20"/>
        <v/>
      </c>
      <c r="N89" s="7" t="e">
        <f>IF(AND(N88="",M89=M87),N87,IF(AND(A89&lt;&gt;"",D89="",F89=""),IF(ISNA(C89),"",IF(L89=0,IF(M89&lt;&gt;M88,INT(MAX(N$5:N88))+1,INT(MAX(N$5:N88)))+0.5,IF(M89&lt;&gt;M88,INT(MAX(N$5:N88))+1,INT(MAX(N$5:N88)))))))</f>
        <v>#N/A</v>
      </c>
      <c r="O89" s="5" t="str">
        <f t="shared" si="21"/>
        <v/>
      </c>
      <c r="P89" s="5">
        <f t="shared" si="22"/>
        <v>1</v>
      </c>
      <c r="Q89" s="5">
        <f t="shared" si="23"/>
        <v>1</v>
      </c>
      <c r="R89" s="5" t="str">
        <f t="shared" si="16"/>
        <v/>
      </c>
      <c r="S89" s="5" t="str">
        <f t="shared" si="17"/>
        <v/>
      </c>
    </row>
    <row r="90" spans="1:20" ht="14.5" x14ac:dyDescent="0.35">
      <c r="A90" s="12"/>
      <c r="B90" s="10"/>
      <c r="C90" s="13" t="e">
        <f t="shared" si="13"/>
        <v>#N/A</v>
      </c>
      <c r="D90" s="24"/>
      <c r="E90" s="14" t="e">
        <f t="shared" si="24"/>
        <v>#N/A</v>
      </c>
      <c r="F90" s="3"/>
      <c r="G90" s="15" t="e">
        <f t="shared" si="18"/>
        <v>#N/A</v>
      </c>
      <c r="H90" s="27" t="e">
        <f t="shared" si="14"/>
        <v>#N/A</v>
      </c>
      <c r="I90" s="22" t="e">
        <f t="shared" si="15"/>
        <v>#N/A</v>
      </c>
      <c r="J90" s="2"/>
      <c r="K90" s="2"/>
      <c r="L90" s="7" t="str">
        <f t="shared" si="19"/>
        <v/>
      </c>
      <c r="M90" s="7" t="str">
        <f t="shared" si="20"/>
        <v/>
      </c>
      <c r="N90" s="7" t="e">
        <f>IF(AND(N89="",M90=M88),N88,IF(AND(A90&lt;&gt;"",D90="",F90=""),IF(ISNA(C90),"",IF(L90=0,IF(M90&lt;&gt;M89,INT(MAX(N$5:N89))+1,INT(MAX(N$5:N89)))+0.5,IF(M90&lt;&gt;M89,INT(MAX(N$5:N89))+1,INT(MAX(N$5:N89)))))))</f>
        <v>#N/A</v>
      </c>
      <c r="O90" s="5" t="str">
        <f t="shared" si="21"/>
        <v/>
      </c>
      <c r="P90" s="5">
        <f t="shared" si="22"/>
        <v>1</v>
      </c>
      <c r="Q90" s="5">
        <f t="shared" si="23"/>
        <v>1</v>
      </c>
      <c r="R90" s="5" t="str">
        <f t="shared" si="16"/>
        <v/>
      </c>
      <c r="S90" s="5" t="str">
        <f t="shared" si="17"/>
        <v/>
      </c>
    </row>
    <row r="91" spans="1:20" ht="14.5" x14ac:dyDescent="0.35">
      <c r="A91" s="12"/>
      <c r="B91" s="10"/>
      <c r="C91" s="13" t="e">
        <f t="shared" si="13"/>
        <v>#N/A</v>
      </c>
      <c r="D91" s="24"/>
      <c r="E91" s="14" t="e">
        <f t="shared" si="24"/>
        <v>#N/A</v>
      </c>
      <c r="F91" s="3"/>
      <c r="G91" s="15" t="e">
        <f t="shared" si="18"/>
        <v>#N/A</v>
      </c>
      <c r="H91" s="27" t="e">
        <f t="shared" si="14"/>
        <v>#N/A</v>
      </c>
      <c r="I91" s="22" t="e">
        <f t="shared" si="15"/>
        <v>#N/A</v>
      </c>
      <c r="J91" s="2"/>
      <c r="K91" s="2"/>
      <c r="L91" s="7" t="str">
        <f t="shared" si="19"/>
        <v/>
      </c>
      <c r="M91" s="7" t="str">
        <f t="shared" si="20"/>
        <v/>
      </c>
      <c r="N91" s="7" t="e">
        <f>IF(AND(N90="",M91=M89),N89,IF(AND(A91&lt;&gt;"",D91="",F91=""),IF(ISNA(C91),"",IF(L91=0,IF(M91&lt;&gt;M90,INT(MAX(N$5:N90))+1,INT(MAX(N$5:N90)))+0.5,IF(M91&lt;&gt;M90,INT(MAX(N$5:N90))+1,INT(MAX(N$5:N90)))))))</f>
        <v>#N/A</v>
      </c>
      <c r="O91" s="5" t="str">
        <f t="shared" si="21"/>
        <v/>
      </c>
      <c r="P91" s="5">
        <f t="shared" si="22"/>
        <v>1</v>
      </c>
      <c r="Q91" s="5">
        <f t="shared" si="23"/>
        <v>1</v>
      </c>
      <c r="R91" s="5" t="str">
        <f t="shared" si="16"/>
        <v/>
      </c>
      <c r="S91" s="5" t="str">
        <f t="shared" si="17"/>
        <v/>
      </c>
    </row>
    <row r="92" spans="1:20" thickBot="1" x14ac:dyDescent="0.4">
      <c r="A92" s="16"/>
      <c r="B92" s="56"/>
      <c r="C92" s="17" t="e">
        <f t="shared" si="13"/>
        <v>#N/A</v>
      </c>
      <c r="D92" s="57"/>
      <c r="E92" s="25" t="e">
        <f t="shared" si="24"/>
        <v>#N/A</v>
      </c>
      <c r="F92" s="26"/>
      <c r="G92" s="18" t="e">
        <f t="shared" si="18"/>
        <v>#N/A</v>
      </c>
      <c r="H92" s="28" t="e">
        <f t="shared" si="14"/>
        <v>#N/A</v>
      </c>
      <c r="I92" s="22" t="e">
        <f t="shared" si="15"/>
        <v>#N/A</v>
      </c>
      <c r="J92" s="2"/>
      <c r="K92" s="8"/>
      <c r="L92" s="7" t="str">
        <f t="shared" si="19"/>
        <v/>
      </c>
      <c r="M92" s="7" t="str">
        <f t="shared" si="20"/>
        <v/>
      </c>
      <c r="N92" s="7" t="e">
        <f>IF(AND(N91="",M92=M90),N90,IF(AND(A92&lt;&gt;"",D92="",F92=""),IF(ISNA(C92),"",IF(L92=0,IF(M92&lt;&gt;M91,INT(MAX(N$5:N91))+1,INT(MAX(N$5:N91)))+0.5,IF(M92&lt;&gt;M91,INT(MAX(N$5:N91))+1,INT(MAX(N$5:N91)))))))</f>
        <v>#N/A</v>
      </c>
      <c r="O92" s="5" t="str">
        <f t="shared" si="21"/>
        <v/>
      </c>
      <c r="P92" s="5">
        <f t="shared" si="22"/>
        <v>1</v>
      </c>
      <c r="Q92" s="5">
        <f t="shared" si="23"/>
        <v>1</v>
      </c>
      <c r="R92" s="5" t="str">
        <f t="shared" si="16"/>
        <v/>
      </c>
      <c r="S92" s="5" t="str">
        <f t="shared" si="17"/>
        <v/>
      </c>
    </row>
    <row r="93" spans="1:20" ht="14.5" x14ac:dyDescent="0.35">
      <c r="A93" s="19"/>
      <c r="C93" s="4"/>
      <c r="I93" s="11"/>
      <c r="L93" s="1"/>
      <c r="M93" s="1"/>
      <c r="N93" s="1"/>
      <c r="O93" s="1"/>
      <c r="P93" s="1"/>
      <c r="Q93" s="1"/>
      <c r="R93" s="1"/>
      <c r="S93" s="1"/>
      <c r="T93" s="1"/>
    </row>
    <row r="94" spans="1:20" ht="14.5" x14ac:dyDescent="0.35">
      <c r="A94" s="19"/>
      <c r="C94" s="4"/>
      <c r="I94" s="11"/>
      <c r="L94" s="1"/>
      <c r="M94" s="1"/>
      <c r="N94" s="1"/>
      <c r="O94" s="1"/>
      <c r="P94" s="1"/>
      <c r="Q94" s="1"/>
      <c r="R94" s="1"/>
      <c r="S94" s="1"/>
      <c r="T94" s="1"/>
    </row>
    <row r="95" spans="1:20" ht="14.5" hidden="1" x14ac:dyDescent="0.35">
      <c r="A95" s="19"/>
      <c r="C95" s="4"/>
      <c r="I95" s="6" t="e">
        <f t="shared" ref="I95:I104" si="25">IF(AND(D95="",F95="",OR(ISNUMBER(G94),ISNUMBER(G96))),IF(L95=0,C95,#N/A),#N/A)</f>
        <v>#N/A</v>
      </c>
      <c r="L95" s="1"/>
      <c r="M95" s="1"/>
      <c r="N95" s="1"/>
      <c r="O95" s="1"/>
      <c r="P95" s="1"/>
      <c r="Q95" s="1"/>
      <c r="R95" s="1"/>
      <c r="S95" s="1"/>
      <c r="T95" s="1"/>
    </row>
    <row r="96" spans="1:20" ht="14.5" hidden="1" x14ac:dyDescent="0.35">
      <c r="A96" s="19"/>
      <c r="C96" s="4"/>
      <c r="I96" s="6" t="e">
        <f t="shared" si="25"/>
        <v>#N/A</v>
      </c>
      <c r="L96" s="1"/>
      <c r="M96" s="1"/>
      <c r="N96" s="1"/>
      <c r="O96" s="1"/>
      <c r="P96" s="1"/>
      <c r="Q96" s="1"/>
      <c r="R96" s="1"/>
      <c r="S96" s="1"/>
      <c r="T96" s="1"/>
    </row>
    <row r="97" spans="1:20" ht="14.5" hidden="1" x14ac:dyDescent="0.35">
      <c r="A97" s="19"/>
      <c r="C97" s="4"/>
      <c r="I97" s="6" t="e">
        <f t="shared" si="25"/>
        <v>#N/A</v>
      </c>
      <c r="L97" s="1"/>
      <c r="M97" s="1"/>
      <c r="N97" s="1"/>
      <c r="O97" s="1"/>
      <c r="P97" s="1"/>
      <c r="Q97" s="1"/>
      <c r="R97" s="1"/>
      <c r="S97" s="1"/>
      <c r="T97" s="1"/>
    </row>
    <row r="98" spans="1:20" ht="14.5" hidden="1" x14ac:dyDescent="0.35">
      <c r="A98" s="19"/>
      <c r="C98" s="4"/>
      <c r="I98" s="6" t="e">
        <f t="shared" si="25"/>
        <v>#N/A</v>
      </c>
      <c r="L98" s="1"/>
      <c r="M98" s="1"/>
      <c r="N98" s="1"/>
      <c r="O98" s="1"/>
      <c r="P98" s="1"/>
      <c r="Q98" s="1"/>
      <c r="R98" s="1"/>
      <c r="S98" s="1"/>
      <c r="T98" s="1"/>
    </row>
    <row r="99" spans="1:20" ht="14.5" hidden="1" x14ac:dyDescent="0.35">
      <c r="A99" s="19"/>
      <c r="C99" s="4"/>
      <c r="I99" s="6" t="e">
        <f t="shared" si="25"/>
        <v>#N/A</v>
      </c>
      <c r="L99" s="1"/>
      <c r="M99" s="1"/>
      <c r="N99" s="1"/>
      <c r="O99" s="1"/>
      <c r="P99" s="1"/>
      <c r="Q99" s="1"/>
      <c r="R99" s="1"/>
      <c r="S99" s="1"/>
      <c r="T99" s="1"/>
    </row>
    <row r="100" spans="1:20" ht="14.5" hidden="1" x14ac:dyDescent="0.35">
      <c r="A100" s="19"/>
      <c r="C100" s="4"/>
      <c r="I100" s="6" t="e">
        <f t="shared" si="25"/>
        <v>#N/A</v>
      </c>
      <c r="L100" s="1"/>
      <c r="M100" s="1"/>
      <c r="N100" s="1"/>
      <c r="O100" s="1"/>
      <c r="P100" s="1"/>
      <c r="Q100" s="1"/>
      <c r="R100" s="1"/>
      <c r="S100" s="1"/>
      <c r="T100" s="1"/>
    </row>
    <row r="101" spans="1:20" ht="14.5" hidden="1" x14ac:dyDescent="0.35">
      <c r="A101" s="19"/>
      <c r="C101" s="4"/>
      <c r="I101" s="6" t="e">
        <f t="shared" si="25"/>
        <v>#N/A</v>
      </c>
      <c r="L101" s="1"/>
      <c r="M101" s="1"/>
      <c r="N101" s="1"/>
      <c r="O101" s="1"/>
      <c r="P101" s="1"/>
      <c r="Q101" s="1"/>
      <c r="R101" s="1"/>
      <c r="S101" s="1"/>
      <c r="T101" s="1"/>
    </row>
    <row r="102" spans="1:20" ht="14.5" hidden="1" x14ac:dyDescent="0.35">
      <c r="A102" s="19"/>
      <c r="C102" s="4"/>
      <c r="I102" s="6" t="e">
        <f t="shared" si="25"/>
        <v>#N/A</v>
      </c>
      <c r="L102" s="1"/>
      <c r="M102" s="1"/>
      <c r="N102" s="1"/>
      <c r="O102" s="1"/>
      <c r="P102" s="1"/>
      <c r="Q102" s="1"/>
      <c r="R102" s="1"/>
      <c r="S102" s="1"/>
      <c r="T102" s="1"/>
    </row>
    <row r="103" spans="1:20" ht="14.5" hidden="1" x14ac:dyDescent="0.35">
      <c r="A103" s="19"/>
      <c r="C103" s="4"/>
      <c r="I103" s="6" t="e">
        <f t="shared" si="25"/>
        <v>#N/A</v>
      </c>
      <c r="L103" s="1"/>
      <c r="M103" s="1"/>
      <c r="N103" s="1"/>
      <c r="O103" s="1"/>
      <c r="P103" s="1"/>
      <c r="Q103" s="1"/>
      <c r="R103" s="1"/>
      <c r="S103" s="1"/>
      <c r="T103" s="1"/>
    </row>
    <row r="104" spans="1:20" ht="14.5" hidden="1" x14ac:dyDescent="0.35">
      <c r="I104" s="6" t="e">
        <f t="shared" si="25"/>
        <v>#N/A</v>
      </c>
      <c r="L104" s="1"/>
      <c r="M104" s="1"/>
      <c r="N104" s="1"/>
      <c r="O104" s="1"/>
      <c r="P104" s="1"/>
      <c r="Q104" s="1"/>
      <c r="R104" s="1"/>
      <c r="S104" s="1"/>
      <c r="T104" s="1"/>
    </row>
  </sheetData>
  <sheetProtection sheet="1" objects="1" scenarios="1"/>
  <mergeCells count="1">
    <mergeCell ref="B3:K3"/>
  </mergeCells>
  <conditionalFormatting sqref="A1:D1">
    <cfRule type="expression" dxfId="8" priority="1">
      <formula>$A$1="Enter Measure"</formula>
    </cfRule>
  </conditionalFormatting>
  <conditionalFormatting sqref="B3">
    <cfRule type="expression" dxfId="7" priority="4">
      <formula>$B$3="Enter Chart Title"</formula>
    </cfRule>
  </conditionalFormatting>
  <conditionalFormatting sqref="B4">
    <cfRule type="expression" dxfId="6" priority="3">
      <formula>$B$4="Enter Count Title"</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sheetPr>
  <dimension ref="A1:AL104"/>
  <sheetViews>
    <sheetView zoomScale="85" zoomScaleNormal="85" workbookViewId="0">
      <pane ySplit="4" topLeftCell="A5" activePane="bottomLeft" state="frozen"/>
      <selection activeCell="B71" sqref="B71:M71"/>
      <selection pane="bottomLeft" activeCell="F45" sqref="F45"/>
    </sheetView>
  </sheetViews>
  <sheetFormatPr defaultColWidth="0" defaultRowHeight="15" customHeight="1" zeroHeight="1" x14ac:dyDescent="0.35"/>
  <cols>
    <col min="1" max="1" width="13" customWidth="1"/>
    <col min="2" max="2" width="11" customWidth="1"/>
    <col min="3" max="3" width="6.453125" customWidth="1"/>
    <col min="4" max="4" width="9.1796875" customWidth="1"/>
    <col min="5" max="5" width="9.81640625" customWidth="1"/>
    <col min="6" max="6" width="9.1796875" customWidth="1"/>
    <col min="7" max="9" width="8" customWidth="1"/>
    <col min="10" max="11" width="15.54296875" customWidth="1"/>
    <col min="12" max="19" width="9.1796875" hidden="1" customWidth="1"/>
    <col min="20" max="20" width="1.54296875" customWidth="1"/>
    <col min="21" max="21" width="93" customWidth="1"/>
    <col min="22" max="22" width="1.81640625" customWidth="1"/>
    <col min="23" max="31" width="9.1796875" hidden="1" customWidth="1"/>
    <col min="32" max="16384" width="9.1796875" hidden="1"/>
  </cols>
  <sheetData>
    <row r="1" spans="1:38" ht="28.5" x14ac:dyDescent="0.65">
      <c r="A1" s="20" t="s">
        <v>40</v>
      </c>
      <c r="B1" s="34"/>
      <c r="C1" s="34"/>
      <c r="D1" s="34"/>
      <c r="E1" s="34"/>
      <c r="F1" s="34"/>
      <c r="G1" s="34"/>
      <c r="H1" s="34"/>
      <c r="I1" s="34"/>
      <c r="J1" s="34"/>
      <c r="K1" s="34"/>
      <c r="L1" s="34"/>
      <c r="M1" s="34"/>
      <c r="N1" s="34"/>
      <c r="O1" s="34"/>
      <c r="P1" s="34"/>
      <c r="Q1" s="34"/>
      <c r="R1" s="34"/>
      <c r="S1" s="34"/>
      <c r="T1" s="34"/>
      <c r="U1" s="34"/>
      <c r="V1" s="21"/>
      <c r="W1" s="21"/>
      <c r="X1" s="21"/>
      <c r="Y1" s="21"/>
      <c r="Z1" s="21"/>
      <c r="AA1" s="21"/>
      <c r="AB1" s="21"/>
      <c r="AC1" s="21"/>
      <c r="AD1" s="21"/>
      <c r="AF1" s="21"/>
      <c r="AG1" s="21"/>
      <c r="AH1" s="21"/>
      <c r="AI1" s="21"/>
      <c r="AJ1" s="21"/>
      <c r="AK1" s="21"/>
      <c r="AL1" s="21"/>
    </row>
    <row r="2" spans="1:38" thickBot="1" x14ac:dyDescent="0.4"/>
    <row r="3" spans="1:38" ht="15.75" customHeight="1" thickBot="1" x14ac:dyDescent="0.4">
      <c r="A3" s="39" t="s">
        <v>0</v>
      </c>
      <c r="B3" s="64" t="s">
        <v>43</v>
      </c>
      <c r="C3" s="65"/>
      <c r="D3" s="65"/>
      <c r="E3" s="65"/>
      <c r="F3" s="65"/>
      <c r="G3" s="65"/>
      <c r="H3" s="65"/>
      <c r="I3" s="65"/>
      <c r="J3" s="65"/>
      <c r="K3" s="65"/>
      <c r="L3" s="40"/>
      <c r="M3" s="40"/>
      <c r="N3" s="40"/>
      <c r="O3" s="40"/>
      <c r="P3" s="40"/>
      <c r="Q3" s="40"/>
      <c r="R3" s="40"/>
      <c r="S3" s="40"/>
      <c r="T3" s="40"/>
    </row>
    <row r="4" spans="1:38" ht="43.5" x14ac:dyDescent="0.35">
      <c r="A4" s="36" t="s">
        <v>30</v>
      </c>
      <c r="B4" s="33" t="s">
        <v>16</v>
      </c>
      <c r="C4" s="37" t="s">
        <v>46</v>
      </c>
      <c r="D4" s="35" t="s">
        <v>1</v>
      </c>
      <c r="E4" s="35" t="s">
        <v>2</v>
      </c>
      <c r="F4" s="35" t="s">
        <v>3</v>
      </c>
      <c r="G4" s="32" t="s">
        <v>28</v>
      </c>
      <c r="H4" s="32" t="s">
        <v>29</v>
      </c>
      <c r="I4" s="32" t="s">
        <v>4</v>
      </c>
      <c r="J4" s="35" t="s">
        <v>14</v>
      </c>
      <c r="K4" s="35" t="s">
        <v>5</v>
      </c>
      <c r="L4" s="38" t="s">
        <v>6</v>
      </c>
      <c r="M4" s="38" t="s">
        <v>7</v>
      </c>
      <c r="N4" s="38" t="s">
        <v>8</v>
      </c>
      <c r="O4" s="38" t="s">
        <v>9</v>
      </c>
      <c r="P4" s="38" t="s">
        <v>10</v>
      </c>
      <c r="Q4" s="38" t="s">
        <v>11</v>
      </c>
      <c r="R4" s="38" t="s">
        <v>12</v>
      </c>
      <c r="S4" s="38" t="s">
        <v>13</v>
      </c>
      <c r="T4" s="38"/>
    </row>
    <row r="5" spans="1:38" ht="14.5" x14ac:dyDescent="0.35">
      <c r="A5" s="12"/>
      <c r="B5" s="10"/>
      <c r="C5" s="13" t="e">
        <f>IF(OR($A5="",$B5=""),NA(),$B5)</f>
        <v>#N/A</v>
      </c>
      <c r="D5" s="23" t="e">
        <f>MEDIAN($C$5:$C$10)</f>
        <v>#N/A</v>
      </c>
      <c r="E5" s="1"/>
      <c r="F5" s="3"/>
      <c r="G5" s="15" t="e">
        <f>IF(OR(E5=0,L5=0),#N/A,IF(C5&lt;&gt;E5,IF(O5=C5,O5,#N/A),#N/A))</f>
        <v>#N/A</v>
      </c>
      <c r="H5" s="27" t="e">
        <f>IF(R5=C5,R5,IF(S5=C5,S5,#N/A))</f>
        <v>#N/A</v>
      </c>
      <c r="I5" s="22" t="e">
        <f>IF(AND(D5="",F5="",ISNUMBER(G4),ISNUMBER(G6)),IF(L5=0,C5,#N/A),#N/A)</f>
        <v>#N/A</v>
      </c>
      <c r="J5" s="2"/>
      <c r="K5" s="2"/>
      <c r="L5" s="4"/>
      <c r="M5" s="4"/>
      <c r="N5" s="4"/>
      <c r="O5" s="4"/>
      <c r="P5" s="1">
        <v>1</v>
      </c>
      <c r="Q5" s="1">
        <v>1</v>
      </c>
      <c r="R5" s="5" t="str">
        <f>IFERROR(IF(AND(P6=1,P5=P4),"",IF(AND(P5=P4,OR(P5=P6,P6=""),R6=""),"",IF(P5="","",IF(P5&gt;=5,C5,IF(AND(R6=C6,P6&gt;1),C5,""))))),"")</f>
        <v/>
      </c>
      <c r="S5" s="5" t="str">
        <f>IFERROR(IF(AND(Q6=1,Q5=Q4),"",IF(AND(Q5=Q4,OR(Q5=Q6,Q6=""),S6=""),"",IF(Q5="","",IF(Q5&gt;=5,C5,IF(AND(S6=C6,Q6&gt;1),C5,""))))),"")</f>
        <v/>
      </c>
      <c r="AH5" s="1" t="s">
        <v>15</v>
      </c>
      <c r="AI5" s="1" t="e">
        <f>NA()</f>
        <v>#N/A</v>
      </c>
      <c r="AJ5" s="1" t="e">
        <f>NA()</f>
        <v>#N/A</v>
      </c>
      <c r="AK5" s="1" t="e">
        <f>NA()</f>
        <v>#N/A</v>
      </c>
      <c r="AL5" s="1"/>
    </row>
    <row r="6" spans="1:38" ht="14.5" x14ac:dyDescent="0.35">
      <c r="A6" s="12"/>
      <c r="B6" s="10"/>
      <c r="C6" s="13" t="e">
        <f t="shared" ref="C6:C69" si="0">IF(OR($A6="",$B6=""),NA(),$B6)</f>
        <v>#N/A</v>
      </c>
      <c r="D6" s="23" t="e">
        <f>MEDIAN($C$5:$C$10)</f>
        <v>#N/A</v>
      </c>
      <c r="E6" s="1"/>
      <c r="F6" s="3"/>
      <c r="G6" s="15" t="e">
        <f>IF(OR(E6=0,L6=0),#N/A,IF(C6&lt;&gt;E6,IF(O6=C6,O6,#N/A),#N/A))</f>
        <v>#N/A</v>
      </c>
      <c r="H6" s="27" t="e">
        <f t="shared" ref="H6:H69" si="1">IF(R6=C6,R6,IF(S6=C6,S6,#N/A))</f>
        <v>#N/A</v>
      </c>
      <c r="I6" s="22" t="e">
        <f t="shared" ref="I6:I69" si="2">IF(AND(D6="",F6="",ISNUMBER(G5),ISNUMBER(G7)),IF(L6=0,C6,#N/A),#N/A)</f>
        <v>#N/A</v>
      </c>
      <c r="J6" s="2"/>
      <c r="K6" s="2"/>
      <c r="L6" s="7" t="str">
        <f>IF(ISNA(C6),"",IF(AND(D6="",F6=""),IF(C6&lt;(E6-(E6/99)),-1,IF(C6&gt;(E6+(E6/99)),1,0))))</f>
        <v/>
      </c>
      <c r="M6" s="7" t="str">
        <f>IF(L6&lt;&gt;0,L6, M5)</f>
        <v/>
      </c>
      <c r="N6" s="7" t="e">
        <f>IF(AND(N5="",M6=M4),N4,IF(AND(A6&lt;&gt;"",D6="",F6=""),IF(ISNA(C6),"",IF(L6=0,IF(M6&lt;&gt;M5,INT(MAX(N$5:N5))+1,INT(MAX(N$5:N5)))+0.5,IF(M6&lt;&gt;M5,INT(MAX(N$5:N5))+1,INT(MAX(N$5:N5)))))))</f>
        <v>#N/A</v>
      </c>
      <c r="O6" s="5" t="str">
        <f>IF(ISNA(N6),"",IF(AND(D6="",F6=""),IFERROR(IF(COUNTIF($N$5:$N$92,INT(N6))&gt;=6,C6,NA()),""),""))</f>
        <v/>
      </c>
      <c r="P6" s="5">
        <f>IFERROR(IF(C6="","",IF(C6&gt;C5,P5+1,IF(C6=C5,P5,IF(C6&lt;C5,1,"")))),1)</f>
        <v>1</v>
      </c>
      <c r="Q6" s="5">
        <f>IFERROR(IF(C6="","",IF(C6&lt;C5,Q5+1,IF(C6=C5,Q5,IF(C6&gt;C5,1,"")))),1)</f>
        <v>1</v>
      </c>
      <c r="R6" s="5" t="str">
        <f t="shared" ref="R6:R69" si="3">IFERROR(IF(AND(P7=1,P6=P5),"",IF(AND(P6=P5,OR(P6=P7,P7=""),R7=""),"",IF(P6="","",IF(P6&gt;=5,C6,IF(AND(R7=C7,P7&gt;1),C6,""))))),"")</f>
        <v/>
      </c>
      <c r="S6" s="5" t="str">
        <f t="shared" ref="S6:S69" si="4">IFERROR(IF(AND(Q7=1,Q6=Q5),"",IF(AND(Q6=Q5,OR(Q6=Q7,Q7=""),S7=""),"",IF(Q6="","",IF(Q6&gt;=5,C6,IF(AND(S7=C7,Q7&gt;1),C6,""))))),"")</f>
        <v/>
      </c>
      <c r="AH6" t="s">
        <v>17</v>
      </c>
      <c r="AI6" t="s">
        <v>17</v>
      </c>
      <c r="AJ6" t="s">
        <v>17</v>
      </c>
      <c r="AK6" t="s">
        <v>17</v>
      </c>
    </row>
    <row r="7" spans="1:38" ht="14.5" x14ac:dyDescent="0.35">
      <c r="A7" s="12"/>
      <c r="B7" s="10"/>
      <c r="C7" s="13" t="e">
        <f t="shared" si="0"/>
        <v>#N/A</v>
      </c>
      <c r="D7" s="23" t="e">
        <f t="shared" ref="D7:E22" si="5">MEDIAN($C$5:$C$10)</f>
        <v>#N/A</v>
      </c>
      <c r="E7" s="1"/>
      <c r="F7" s="3"/>
      <c r="G7" s="15" t="e">
        <f t="shared" ref="G7:G70" si="6">IF(OR(E7=0,L7=0),#N/A,IF(C7&lt;&gt;E7,IF(O7=C7,O7,#N/A),#N/A))</f>
        <v>#N/A</v>
      </c>
      <c r="H7" s="27" t="e">
        <f t="shared" si="1"/>
        <v>#N/A</v>
      </c>
      <c r="I7" s="22" t="e">
        <f t="shared" si="2"/>
        <v>#N/A</v>
      </c>
      <c r="J7" s="2"/>
      <c r="K7" s="2"/>
      <c r="L7" s="7" t="str">
        <f t="shared" ref="L7:L70" si="7">IF(ISNA(C7),"",IF(AND(D7="",F7=""),IF(C7&lt;(E7-(E7/99)),-1,IF(C7&gt;(E7+(E7/99)),1,0))))</f>
        <v/>
      </c>
      <c r="M7" s="7" t="str">
        <f t="shared" ref="M7:M70" si="8">IF(L7&lt;&gt;0,L7, M6)</f>
        <v/>
      </c>
      <c r="N7" s="7" t="e">
        <f>IF(AND(N6="",M7=M5),N5,IF(AND(A7&lt;&gt;"",D7="",F7=""),IF(ISNA(C7),"",IF(L7=0,IF(M7&lt;&gt;M6,INT(MAX(N$5:N6))+1,INT(MAX(N$5:N6)))+0.5,IF(M7&lt;&gt;M6,INT(MAX(N$5:N6))+1,INT(MAX(N$5:N6)))))))</f>
        <v>#N/A</v>
      </c>
      <c r="O7" s="5" t="str">
        <f t="shared" ref="O7:O70" si="9">IF(ISNA(N7),"",IF(AND(D7="",F7=""),IFERROR(IF(COUNTIF($N$5:$N$92,INT(N7))&gt;=6,C7,NA()),""),""))</f>
        <v/>
      </c>
      <c r="P7" s="5">
        <f t="shared" ref="P7:P70" si="10">IFERROR(IF(C7="","",IF(C7&gt;C6,P6+1,IF(C7=C6,P6,IF(C7&lt;C6,1,"")))),1)</f>
        <v>1</v>
      </c>
      <c r="Q7" s="5">
        <f t="shared" ref="Q7:Q70" si="11">IFERROR(IF(C7="","",IF(C7&lt;C6,Q6+1,IF(C7=C6,Q6,IF(C7&gt;C6,1,"")))),1)</f>
        <v>1</v>
      </c>
      <c r="R7" s="5" t="str">
        <f t="shared" si="3"/>
        <v/>
      </c>
      <c r="S7" s="5" t="str">
        <f t="shared" si="4"/>
        <v/>
      </c>
    </row>
    <row r="8" spans="1:38" ht="14.5" x14ac:dyDescent="0.35">
      <c r="A8" s="12"/>
      <c r="B8" s="10"/>
      <c r="C8" s="13" t="e">
        <f t="shared" si="0"/>
        <v>#N/A</v>
      </c>
      <c r="D8" s="23" t="e">
        <f t="shared" si="5"/>
        <v>#N/A</v>
      </c>
      <c r="E8" s="1"/>
      <c r="F8" s="3"/>
      <c r="G8" s="15" t="e">
        <f t="shared" si="6"/>
        <v>#N/A</v>
      </c>
      <c r="H8" s="27" t="e">
        <f t="shared" si="1"/>
        <v>#N/A</v>
      </c>
      <c r="I8" s="22" t="e">
        <f t="shared" si="2"/>
        <v>#N/A</v>
      </c>
      <c r="J8" s="2"/>
      <c r="K8" s="2"/>
      <c r="L8" s="7" t="str">
        <f t="shared" si="7"/>
        <v/>
      </c>
      <c r="M8" s="7" t="str">
        <f t="shared" si="8"/>
        <v/>
      </c>
      <c r="N8" s="7" t="e">
        <f>IF(AND(N7="",M8=M6),N6,IF(AND(A8&lt;&gt;"",D8="",F8=""),IF(ISNA(C8),"",IF(L8=0,IF(M8&lt;&gt;M7,INT(MAX(N$5:N7))+1,INT(MAX(N$5:N7)))+0.5,IF(M8&lt;&gt;M7,INT(MAX(N$5:N7))+1,INT(MAX(N$5:N7)))))))</f>
        <v>#N/A</v>
      </c>
      <c r="O8" s="5" t="str">
        <f t="shared" si="9"/>
        <v/>
      </c>
      <c r="P8" s="5">
        <f t="shared" si="10"/>
        <v>1</v>
      </c>
      <c r="Q8" s="5">
        <f t="shared" si="11"/>
        <v>1</v>
      </c>
      <c r="R8" s="5" t="str">
        <f t="shared" si="3"/>
        <v/>
      </c>
      <c r="S8" s="5" t="str">
        <f t="shared" si="4"/>
        <v/>
      </c>
    </row>
    <row r="9" spans="1:38" ht="14.5" x14ac:dyDescent="0.35">
      <c r="A9" s="12"/>
      <c r="B9" s="10"/>
      <c r="C9" s="13" t="e">
        <f t="shared" si="0"/>
        <v>#N/A</v>
      </c>
      <c r="D9" s="23" t="e">
        <f t="shared" si="5"/>
        <v>#N/A</v>
      </c>
      <c r="E9" s="1"/>
      <c r="F9" s="3"/>
      <c r="G9" s="15" t="e">
        <f t="shared" si="6"/>
        <v>#N/A</v>
      </c>
      <c r="H9" s="27" t="e">
        <f t="shared" si="1"/>
        <v>#N/A</v>
      </c>
      <c r="I9" s="22" t="e">
        <f t="shared" si="2"/>
        <v>#N/A</v>
      </c>
      <c r="J9" s="2"/>
      <c r="K9" s="2"/>
      <c r="L9" s="7" t="str">
        <f t="shared" si="7"/>
        <v/>
      </c>
      <c r="M9" s="7" t="str">
        <f t="shared" si="8"/>
        <v/>
      </c>
      <c r="N9" s="7" t="e">
        <f>IF(AND(N8="",M9=M7),N7,IF(AND(A9&lt;&gt;"",D9="",F9=""),IF(ISNA(C9),"",IF(L9=0,IF(M9&lt;&gt;M8,INT(MAX(N$5:N8))+1,INT(MAX(N$5:N8)))+0.5,IF(M9&lt;&gt;M8,INT(MAX(N$5:N8))+1,INT(MAX(N$5:N8)))))))</f>
        <v>#N/A</v>
      </c>
      <c r="O9" s="5" t="str">
        <f t="shared" si="9"/>
        <v/>
      </c>
      <c r="P9" s="5">
        <f t="shared" si="10"/>
        <v>1</v>
      </c>
      <c r="Q9" s="5">
        <f t="shared" si="11"/>
        <v>1</v>
      </c>
      <c r="R9" s="5" t="str">
        <f t="shared" si="3"/>
        <v/>
      </c>
      <c r="S9" s="5" t="str">
        <f t="shared" si="4"/>
        <v/>
      </c>
    </row>
    <row r="10" spans="1:38" ht="14.5" x14ac:dyDescent="0.35">
      <c r="A10" s="12"/>
      <c r="B10" s="10"/>
      <c r="C10" s="13" t="e">
        <f t="shared" si="0"/>
        <v>#N/A</v>
      </c>
      <c r="D10" s="23" t="e">
        <f t="shared" si="5"/>
        <v>#N/A</v>
      </c>
      <c r="E10" s="14" t="e">
        <f t="shared" si="5"/>
        <v>#N/A</v>
      </c>
      <c r="F10" s="3"/>
      <c r="G10" s="15" t="e">
        <f t="shared" si="6"/>
        <v>#N/A</v>
      </c>
      <c r="H10" s="27" t="e">
        <f t="shared" si="1"/>
        <v>#N/A</v>
      </c>
      <c r="I10" s="22" t="e">
        <f t="shared" si="2"/>
        <v>#N/A</v>
      </c>
      <c r="J10" s="2"/>
      <c r="K10" s="2"/>
      <c r="L10" s="7" t="str">
        <f t="shared" si="7"/>
        <v/>
      </c>
      <c r="M10" s="7" t="str">
        <f t="shared" si="8"/>
        <v/>
      </c>
      <c r="N10" s="7" t="e">
        <f>IF(AND(N9="",M10=M8),N8,IF(AND(A10&lt;&gt;"",D10="",F10=""),IF(ISNA(C10),"",IF(L10=0,IF(M10&lt;&gt;M9,INT(MAX(N$5:N9))+1,INT(MAX(N$5:N9)))+0.5,IF(M10&lt;&gt;M9,INT(MAX(N$5:N9))+1,INT(MAX(N$5:N9)))))))</f>
        <v>#N/A</v>
      </c>
      <c r="O10" s="5" t="str">
        <f t="shared" si="9"/>
        <v/>
      </c>
      <c r="P10" s="5">
        <f t="shared" si="10"/>
        <v>1</v>
      </c>
      <c r="Q10" s="5">
        <f t="shared" si="11"/>
        <v>1</v>
      </c>
      <c r="R10" s="5" t="str">
        <f t="shared" si="3"/>
        <v/>
      </c>
      <c r="S10" s="5" t="str">
        <f t="shared" si="4"/>
        <v/>
      </c>
    </row>
    <row r="11" spans="1:38" ht="14.5" x14ac:dyDescent="0.35">
      <c r="A11" s="12"/>
      <c r="B11" s="10"/>
      <c r="C11" s="13" t="e">
        <f t="shared" si="0"/>
        <v>#N/A</v>
      </c>
      <c r="D11" s="23"/>
      <c r="E11" s="14" t="e">
        <f t="shared" si="5"/>
        <v>#N/A</v>
      </c>
      <c r="F11" s="3"/>
      <c r="G11" s="15" t="e">
        <f t="shared" si="6"/>
        <v>#N/A</v>
      </c>
      <c r="H11" s="27" t="e">
        <f t="shared" si="1"/>
        <v>#N/A</v>
      </c>
      <c r="I11" s="22" t="e">
        <f t="shared" si="2"/>
        <v>#N/A</v>
      </c>
      <c r="J11" s="2"/>
      <c r="K11" s="2"/>
      <c r="L11" s="7" t="str">
        <f t="shared" si="7"/>
        <v/>
      </c>
      <c r="M11" s="7" t="str">
        <f t="shared" si="8"/>
        <v/>
      </c>
      <c r="N11" s="7" t="e">
        <f>IF(AND(N10="",M11=M9),N9,IF(AND(A11&lt;&gt;"",D11="",F11=""),IF(ISNA(C11),"",IF(L11=0,IF(M11&lt;&gt;M10,INT(MAX(N$5:N10))+1,INT(MAX(N$5:N10)))+0.5,IF(M11&lt;&gt;M10,INT(MAX(N$5:N10))+1,INT(MAX(N$5:N10)))))))</f>
        <v>#N/A</v>
      </c>
      <c r="O11" s="5" t="str">
        <f t="shared" si="9"/>
        <v/>
      </c>
      <c r="P11" s="5">
        <f t="shared" si="10"/>
        <v>1</v>
      </c>
      <c r="Q11" s="5">
        <f t="shared" si="11"/>
        <v>1</v>
      </c>
      <c r="R11" s="5" t="str">
        <f t="shared" si="3"/>
        <v/>
      </c>
      <c r="S11" s="5" t="str">
        <f t="shared" si="4"/>
        <v/>
      </c>
    </row>
    <row r="12" spans="1:38" ht="14.5" x14ac:dyDescent="0.35">
      <c r="A12" s="12"/>
      <c r="B12" s="10"/>
      <c r="C12" s="13" t="e">
        <f t="shared" si="0"/>
        <v>#N/A</v>
      </c>
      <c r="D12" s="23"/>
      <c r="E12" s="14" t="e">
        <f t="shared" si="5"/>
        <v>#N/A</v>
      </c>
      <c r="F12" s="3"/>
      <c r="G12" s="15" t="e">
        <f t="shared" si="6"/>
        <v>#N/A</v>
      </c>
      <c r="H12" s="27" t="e">
        <f t="shared" si="1"/>
        <v>#N/A</v>
      </c>
      <c r="I12" s="22" t="e">
        <f t="shared" si="2"/>
        <v>#N/A</v>
      </c>
      <c r="J12" s="2"/>
      <c r="K12" s="2"/>
      <c r="L12" s="7" t="str">
        <f t="shared" si="7"/>
        <v/>
      </c>
      <c r="M12" s="7" t="str">
        <f t="shared" si="8"/>
        <v/>
      </c>
      <c r="N12" s="7" t="e">
        <f>IF(AND(N11="",M12=M10),N10,IF(AND(A12&lt;&gt;"",D12="",F12=""),IF(ISNA(C12),"",IF(L12=0,IF(M12&lt;&gt;M11,INT(MAX(N$5:N11))+1,INT(MAX(N$5:N11)))+0.5,IF(M12&lt;&gt;M11,INT(MAX(N$5:N11))+1,INT(MAX(N$5:N11)))))))</f>
        <v>#N/A</v>
      </c>
      <c r="O12" s="5" t="str">
        <f t="shared" si="9"/>
        <v/>
      </c>
      <c r="P12" s="5">
        <f t="shared" si="10"/>
        <v>1</v>
      </c>
      <c r="Q12" s="5">
        <f t="shared" si="11"/>
        <v>1</v>
      </c>
      <c r="R12" s="5" t="str">
        <f t="shared" si="3"/>
        <v/>
      </c>
      <c r="S12" s="5" t="str">
        <f t="shared" si="4"/>
        <v/>
      </c>
    </row>
    <row r="13" spans="1:38" ht="14.5" x14ac:dyDescent="0.35">
      <c r="A13" s="12"/>
      <c r="B13" s="10"/>
      <c r="C13" s="13" t="e">
        <f t="shared" si="0"/>
        <v>#N/A</v>
      </c>
      <c r="D13" s="23"/>
      <c r="E13" s="14" t="e">
        <f t="shared" si="5"/>
        <v>#N/A</v>
      </c>
      <c r="F13" s="3"/>
      <c r="G13" s="15" t="e">
        <f t="shared" si="6"/>
        <v>#N/A</v>
      </c>
      <c r="H13" s="27" t="e">
        <f t="shared" si="1"/>
        <v>#N/A</v>
      </c>
      <c r="I13" s="22" t="e">
        <f t="shared" si="2"/>
        <v>#N/A</v>
      </c>
      <c r="J13" s="2"/>
      <c r="K13" s="2"/>
      <c r="L13" s="7" t="str">
        <f t="shared" si="7"/>
        <v/>
      </c>
      <c r="M13" s="7" t="str">
        <f t="shared" si="8"/>
        <v/>
      </c>
      <c r="N13" s="7" t="e">
        <f>IF(AND(N12="",M13=M11),N11,IF(AND(A13&lt;&gt;"",D13="",F13=""),IF(ISNA(C13),"",IF(L13=0,IF(M13&lt;&gt;M12,INT(MAX(N$5:N12))+1,INT(MAX(N$5:N12)))+0.5,IF(M13&lt;&gt;M12,INT(MAX(N$5:N12))+1,INT(MAX(N$5:N12)))))))</f>
        <v>#N/A</v>
      </c>
      <c r="O13" s="5" t="str">
        <f t="shared" si="9"/>
        <v/>
      </c>
      <c r="P13" s="5">
        <f t="shared" si="10"/>
        <v>1</v>
      </c>
      <c r="Q13" s="5">
        <f t="shared" si="11"/>
        <v>1</v>
      </c>
      <c r="R13" s="5" t="str">
        <f t="shared" si="3"/>
        <v/>
      </c>
      <c r="S13" s="5" t="str">
        <f t="shared" si="4"/>
        <v/>
      </c>
    </row>
    <row r="14" spans="1:38" ht="14.5" x14ac:dyDescent="0.35">
      <c r="A14" s="12"/>
      <c r="B14" s="10"/>
      <c r="C14" s="13" t="e">
        <f t="shared" si="0"/>
        <v>#N/A</v>
      </c>
      <c r="D14" s="23"/>
      <c r="E14" s="14" t="e">
        <f t="shared" si="5"/>
        <v>#N/A</v>
      </c>
      <c r="F14" s="3"/>
      <c r="G14" s="15" t="e">
        <f t="shared" si="6"/>
        <v>#N/A</v>
      </c>
      <c r="H14" s="27" t="e">
        <f t="shared" si="1"/>
        <v>#N/A</v>
      </c>
      <c r="I14" s="22" t="e">
        <f t="shared" si="2"/>
        <v>#N/A</v>
      </c>
      <c r="J14" s="2"/>
      <c r="K14" s="2"/>
      <c r="L14" s="7" t="str">
        <f t="shared" si="7"/>
        <v/>
      </c>
      <c r="M14" s="7" t="str">
        <f t="shared" si="8"/>
        <v/>
      </c>
      <c r="N14" s="7" t="e">
        <f>IF(AND(N13="",M14=M12),N12,IF(AND(A14&lt;&gt;"",D14="",F14=""),IF(ISNA(C14),"",IF(L14=0,IF(M14&lt;&gt;M13,INT(MAX(N$5:N13))+1,INT(MAX(N$5:N13)))+0.5,IF(M14&lt;&gt;M13,INT(MAX(N$5:N13))+1,INT(MAX(N$5:N13)))))))</f>
        <v>#N/A</v>
      </c>
      <c r="O14" s="5" t="str">
        <f t="shared" si="9"/>
        <v/>
      </c>
      <c r="P14" s="5">
        <f t="shared" si="10"/>
        <v>1</v>
      </c>
      <c r="Q14" s="5">
        <f t="shared" si="11"/>
        <v>1</v>
      </c>
      <c r="R14" s="5" t="str">
        <f t="shared" si="3"/>
        <v/>
      </c>
      <c r="S14" s="5" t="str">
        <f t="shared" si="4"/>
        <v/>
      </c>
    </row>
    <row r="15" spans="1:38" ht="14.5" x14ac:dyDescent="0.35">
      <c r="A15" s="12"/>
      <c r="B15" s="10"/>
      <c r="C15" s="13" t="e">
        <f t="shared" si="0"/>
        <v>#N/A</v>
      </c>
      <c r="D15" s="23"/>
      <c r="E15" s="14" t="e">
        <f t="shared" si="5"/>
        <v>#N/A</v>
      </c>
      <c r="F15" s="3"/>
      <c r="G15" s="15" t="e">
        <f t="shared" si="6"/>
        <v>#N/A</v>
      </c>
      <c r="H15" s="27" t="e">
        <f t="shared" si="1"/>
        <v>#N/A</v>
      </c>
      <c r="I15" s="22" t="e">
        <f t="shared" si="2"/>
        <v>#N/A</v>
      </c>
      <c r="J15" s="2"/>
      <c r="K15" s="2"/>
      <c r="L15" s="7" t="str">
        <f t="shared" si="7"/>
        <v/>
      </c>
      <c r="M15" s="7" t="str">
        <f t="shared" si="8"/>
        <v/>
      </c>
      <c r="N15" s="7" t="e">
        <f>IF(AND(N14="",M15=M13),N13,IF(AND(A15&lt;&gt;"",D15="",F15=""),IF(ISNA(C15),"",IF(L15=0,IF(M15&lt;&gt;M14,INT(MAX(N$5:N14))+1,INT(MAX(N$5:N14)))+0.5,IF(M15&lt;&gt;M14,INT(MAX(N$5:N14))+1,INT(MAX(N$5:N14)))))))</f>
        <v>#N/A</v>
      </c>
      <c r="O15" s="5" t="str">
        <f t="shared" si="9"/>
        <v/>
      </c>
      <c r="P15" s="5">
        <f t="shared" si="10"/>
        <v>1</v>
      </c>
      <c r="Q15" s="5">
        <f t="shared" si="11"/>
        <v>1</v>
      </c>
      <c r="R15" s="5" t="str">
        <f t="shared" si="3"/>
        <v/>
      </c>
      <c r="S15" s="5" t="str">
        <f t="shared" si="4"/>
        <v/>
      </c>
    </row>
    <row r="16" spans="1:38" ht="14.5" x14ac:dyDescent="0.35">
      <c r="A16" s="12"/>
      <c r="B16" s="10"/>
      <c r="C16" s="13" t="e">
        <f t="shared" si="0"/>
        <v>#N/A</v>
      </c>
      <c r="D16" s="23"/>
      <c r="E16" s="14" t="e">
        <f t="shared" si="5"/>
        <v>#N/A</v>
      </c>
      <c r="F16" s="3"/>
      <c r="G16" s="15" t="e">
        <f t="shared" si="6"/>
        <v>#N/A</v>
      </c>
      <c r="H16" s="27" t="e">
        <f t="shared" si="1"/>
        <v>#N/A</v>
      </c>
      <c r="I16" s="22" t="e">
        <f t="shared" si="2"/>
        <v>#N/A</v>
      </c>
      <c r="J16" s="2"/>
      <c r="K16" s="2"/>
      <c r="L16" s="7" t="str">
        <f t="shared" si="7"/>
        <v/>
      </c>
      <c r="M16" s="7" t="str">
        <f t="shared" si="8"/>
        <v/>
      </c>
      <c r="N16" s="7" t="e">
        <f>IF(AND(N15="",M16=M14),N14,IF(AND(A16&lt;&gt;"",D16="",F16=""),IF(ISNA(C16),"",IF(L16=0,IF(M16&lt;&gt;M15,INT(MAX(N$5:N15))+1,INT(MAX(N$5:N15)))+0.5,IF(M16&lt;&gt;M15,INT(MAX(N$5:N15))+1,INT(MAX(N$5:N15)))))))</f>
        <v>#N/A</v>
      </c>
      <c r="O16" s="5" t="str">
        <f t="shared" si="9"/>
        <v/>
      </c>
      <c r="P16" s="5">
        <f t="shared" si="10"/>
        <v>1</v>
      </c>
      <c r="Q16" s="5">
        <f t="shared" si="11"/>
        <v>1</v>
      </c>
      <c r="R16" s="5" t="str">
        <f t="shared" si="3"/>
        <v/>
      </c>
      <c r="S16" s="5" t="str">
        <f t="shared" si="4"/>
        <v/>
      </c>
    </row>
    <row r="17" spans="1:19" ht="14.5" x14ac:dyDescent="0.35">
      <c r="A17" s="12"/>
      <c r="B17" s="10"/>
      <c r="C17" s="13" t="e">
        <f t="shared" si="0"/>
        <v>#N/A</v>
      </c>
      <c r="D17" s="24"/>
      <c r="E17" s="14" t="e">
        <f t="shared" si="5"/>
        <v>#N/A</v>
      </c>
      <c r="F17" s="3"/>
      <c r="G17" s="15" t="e">
        <f t="shared" si="6"/>
        <v>#N/A</v>
      </c>
      <c r="H17" s="27" t="e">
        <f t="shared" si="1"/>
        <v>#N/A</v>
      </c>
      <c r="I17" s="22" t="e">
        <f t="shared" si="2"/>
        <v>#N/A</v>
      </c>
      <c r="J17" s="2"/>
      <c r="K17" s="2"/>
      <c r="L17" s="7" t="str">
        <f t="shared" si="7"/>
        <v/>
      </c>
      <c r="M17" s="7" t="str">
        <f t="shared" si="8"/>
        <v/>
      </c>
      <c r="N17" s="7" t="e">
        <f>IF(AND(N16="",M17=M15),N15,IF(AND(A17&lt;&gt;"",D17="",F17=""),IF(ISNA(C17),"",IF(L17=0,IF(M17&lt;&gt;M16,INT(MAX(N$5:N16))+1,INT(MAX(N$5:N16)))+0.5,IF(M17&lt;&gt;M16,INT(MAX(N$5:N16))+1,INT(MAX(N$5:N16)))))))</f>
        <v>#N/A</v>
      </c>
      <c r="O17" s="5" t="str">
        <f t="shared" si="9"/>
        <v/>
      </c>
      <c r="P17" s="5">
        <f t="shared" si="10"/>
        <v>1</v>
      </c>
      <c r="Q17" s="5">
        <f t="shared" si="11"/>
        <v>1</v>
      </c>
      <c r="R17" s="5" t="str">
        <f t="shared" si="3"/>
        <v/>
      </c>
      <c r="S17" s="5" t="str">
        <f t="shared" si="4"/>
        <v/>
      </c>
    </row>
    <row r="18" spans="1:19" ht="14.5" x14ac:dyDescent="0.35">
      <c r="A18" s="12"/>
      <c r="B18" s="10"/>
      <c r="C18" s="13" t="e">
        <f t="shared" si="0"/>
        <v>#N/A</v>
      </c>
      <c r="D18" s="24"/>
      <c r="E18" s="14" t="e">
        <f t="shared" si="5"/>
        <v>#N/A</v>
      </c>
      <c r="F18" s="3"/>
      <c r="G18" s="15" t="e">
        <f t="shared" si="6"/>
        <v>#N/A</v>
      </c>
      <c r="H18" s="27" t="e">
        <f t="shared" si="1"/>
        <v>#N/A</v>
      </c>
      <c r="I18" s="22" t="e">
        <f t="shared" si="2"/>
        <v>#N/A</v>
      </c>
      <c r="J18" s="2"/>
      <c r="K18" s="2"/>
      <c r="L18" s="7" t="str">
        <f t="shared" si="7"/>
        <v/>
      </c>
      <c r="M18" s="7" t="str">
        <f t="shared" si="8"/>
        <v/>
      </c>
      <c r="N18" s="7" t="e">
        <f>IF(AND(N17="",M18=M16),N16,IF(AND(A18&lt;&gt;"",D18="",F18=""),IF(ISNA(C18),"",IF(L18=0,IF(M18&lt;&gt;M17,INT(MAX(N$5:N17))+1,INT(MAX(N$5:N17)))+0.5,IF(M18&lt;&gt;M17,INT(MAX(N$5:N17))+1,INT(MAX(N$5:N17)))))))</f>
        <v>#N/A</v>
      </c>
      <c r="O18" s="5" t="str">
        <f t="shared" si="9"/>
        <v/>
      </c>
      <c r="P18" s="5">
        <f t="shared" si="10"/>
        <v>1</v>
      </c>
      <c r="Q18" s="5">
        <f t="shared" si="11"/>
        <v>1</v>
      </c>
      <c r="R18" s="5" t="str">
        <f t="shared" si="3"/>
        <v/>
      </c>
      <c r="S18" s="5" t="str">
        <f t="shared" si="4"/>
        <v/>
      </c>
    </row>
    <row r="19" spans="1:19" ht="14.5" x14ac:dyDescent="0.35">
      <c r="A19" s="12"/>
      <c r="B19" s="10"/>
      <c r="C19" s="13" t="e">
        <f t="shared" si="0"/>
        <v>#N/A</v>
      </c>
      <c r="D19" s="24"/>
      <c r="E19" s="14" t="e">
        <f t="shared" si="5"/>
        <v>#N/A</v>
      </c>
      <c r="F19" s="3"/>
      <c r="G19" s="15" t="e">
        <f t="shared" si="6"/>
        <v>#N/A</v>
      </c>
      <c r="H19" s="27" t="e">
        <f t="shared" si="1"/>
        <v>#N/A</v>
      </c>
      <c r="I19" s="22" t="e">
        <f t="shared" si="2"/>
        <v>#N/A</v>
      </c>
      <c r="J19" s="2"/>
      <c r="K19" s="2"/>
      <c r="L19" s="7" t="str">
        <f t="shared" si="7"/>
        <v/>
      </c>
      <c r="M19" s="7" t="str">
        <f t="shared" si="8"/>
        <v/>
      </c>
      <c r="N19" s="7" t="e">
        <f>IF(AND(N18="",M19=M17),N17,IF(AND(A19&lt;&gt;"",D19="",F19=""),IF(ISNA(C19),"",IF(L19=0,IF(M19&lt;&gt;M18,INT(MAX(N$5:N18))+1,INT(MAX(N$5:N18)))+0.5,IF(M19&lt;&gt;M18,INT(MAX(N$5:N18))+1,INT(MAX(N$5:N18)))))))</f>
        <v>#N/A</v>
      </c>
      <c r="O19" s="5" t="str">
        <f t="shared" si="9"/>
        <v/>
      </c>
      <c r="P19" s="5">
        <f t="shared" si="10"/>
        <v>1</v>
      </c>
      <c r="Q19" s="5">
        <f t="shared" si="11"/>
        <v>1</v>
      </c>
      <c r="R19" s="5" t="str">
        <f t="shared" si="3"/>
        <v/>
      </c>
      <c r="S19" s="5" t="str">
        <f t="shared" si="4"/>
        <v/>
      </c>
    </row>
    <row r="20" spans="1:19" ht="14.5" x14ac:dyDescent="0.35">
      <c r="A20" s="12"/>
      <c r="B20" s="10"/>
      <c r="C20" s="13" t="e">
        <f t="shared" si="0"/>
        <v>#N/A</v>
      </c>
      <c r="D20" s="24"/>
      <c r="E20" s="14" t="e">
        <f t="shared" si="5"/>
        <v>#N/A</v>
      </c>
      <c r="F20" s="3"/>
      <c r="G20" s="15" t="e">
        <f t="shared" si="6"/>
        <v>#N/A</v>
      </c>
      <c r="H20" s="27" t="e">
        <f t="shared" si="1"/>
        <v>#N/A</v>
      </c>
      <c r="I20" s="22" t="e">
        <f t="shared" si="2"/>
        <v>#N/A</v>
      </c>
      <c r="J20" s="2"/>
      <c r="K20" s="2"/>
      <c r="L20" s="7" t="str">
        <f t="shared" si="7"/>
        <v/>
      </c>
      <c r="M20" s="7" t="str">
        <f t="shared" si="8"/>
        <v/>
      </c>
      <c r="N20" s="7" t="e">
        <f>IF(AND(N19="",M20=M18),N18,IF(AND(A20&lt;&gt;"",D20="",F20=""),IF(ISNA(C20),"",IF(L20=0,IF(M20&lt;&gt;M19,INT(MAX(N$5:N19))+1,INT(MAX(N$5:N19)))+0.5,IF(M20&lt;&gt;M19,INT(MAX(N$5:N19))+1,INT(MAX(N$5:N19)))))))</f>
        <v>#N/A</v>
      </c>
      <c r="O20" s="5" t="str">
        <f t="shared" si="9"/>
        <v/>
      </c>
      <c r="P20" s="5">
        <f t="shared" si="10"/>
        <v>1</v>
      </c>
      <c r="Q20" s="5">
        <f t="shared" si="11"/>
        <v>1</v>
      </c>
      <c r="R20" s="5" t="str">
        <f t="shared" si="3"/>
        <v/>
      </c>
      <c r="S20" s="5" t="str">
        <f t="shared" si="4"/>
        <v/>
      </c>
    </row>
    <row r="21" spans="1:19" ht="14.5" x14ac:dyDescent="0.35">
      <c r="A21" s="12"/>
      <c r="B21" s="10"/>
      <c r="C21" s="13" t="e">
        <f t="shared" si="0"/>
        <v>#N/A</v>
      </c>
      <c r="D21" s="24"/>
      <c r="E21" s="14" t="e">
        <f t="shared" si="5"/>
        <v>#N/A</v>
      </c>
      <c r="F21" s="3"/>
      <c r="G21" s="15" t="e">
        <f t="shared" si="6"/>
        <v>#N/A</v>
      </c>
      <c r="H21" s="27" t="e">
        <f t="shared" si="1"/>
        <v>#N/A</v>
      </c>
      <c r="I21" s="22" t="e">
        <f t="shared" si="2"/>
        <v>#N/A</v>
      </c>
      <c r="J21" s="2"/>
      <c r="K21" s="2"/>
      <c r="L21" s="7" t="str">
        <f t="shared" si="7"/>
        <v/>
      </c>
      <c r="M21" s="7" t="str">
        <f t="shared" si="8"/>
        <v/>
      </c>
      <c r="N21" s="7" t="e">
        <f>IF(AND(N20="",M21=M19),N19,IF(AND(A21&lt;&gt;"",D21="",F21=""),IF(ISNA(C21),"",IF(L21=0,IF(M21&lt;&gt;M20,INT(MAX(N$5:N20))+1,INT(MAX(N$5:N20)))+0.5,IF(M21&lt;&gt;M20,INT(MAX(N$5:N20))+1,INT(MAX(N$5:N20)))))))</f>
        <v>#N/A</v>
      </c>
      <c r="O21" s="5" t="str">
        <f t="shared" si="9"/>
        <v/>
      </c>
      <c r="P21" s="5">
        <f t="shared" si="10"/>
        <v>1</v>
      </c>
      <c r="Q21" s="5">
        <f t="shared" si="11"/>
        <v>1</v>
      </c>
      <c r="R21" s="5" t="str">
        <f t="shared" si="3"/>
        <v/>
      </c>
      <c r="S21" s="5" t="str">
        <f t="shared" si="4"/>
        <v/>
      </c>
    </row>
    <row r="22" spans="1:19" ht="14.5" x14ac:dyDescent="0.35">
      <c r="A22" s="12"/>
      <c r="B22" s="10"/>
      <c r="C22" s="13" t="e">
        <f t="shared" si="0"/>
        <v>#N/A</v>
      </c>
      <c r="D22" s="24"/>
      <c r="E22" s="14" t="e">
        <f t="shared" si="5"/>
        <v>#N/A</v>
      </c>
      <c r="F22" s="3"/>
      <c r="G22" s="15" t="e">
        <f t="shared" si="6"/>
        <v>#N/A</v>
      </c>
      <c r="H22" s="27" t="e">
        <f t="shared" si="1"/>
        <v>#N/A</v>
      </c>
      <c r="I22" s="22" t="e">
        <f t="shared" si="2"/>
        <v>#N/A</v>
      </c>
      <c r="J22" s="2"/>
      <c r="K22" s="2"/>
      <c r="L22" s="7" t="str">
        <f t="shared" si="7"/>
        <v/>
      </c>
      <c r="M22" s="7" t="str">
        <f t="shared" si="8"/>
        <v/>
      </c>
      <c r="N22" s="7" t="e">
        <f>IF(AND(N21="",M22=M20),N20,IF(AND(A22&lt;&gt;"",D22="",F22=""),IF(ISNA(C22),"",IF(L22=0,IF(M22&lt;&gt;M21,INT(MAX(N$5:N21))+1,INT(MAX(N$5:N21)))+0.5,IF(M22&lt;&gt;M21,INT(MAX(N$5:N21))+1,INT(MAX(N$5:N21)))))))</f>
        <v>#N/A</v>
      </c>
      <c r="O22" s="5" t="str">
        <f t="shared" si="9"/>
        <v/>
      </c>
      <c r="P22" s="5">
        <f t="shared" si="10"/>
        <v>1</v>
      </c>
      <c r="Q22" s="5">
        <f t="shared" si="11"/>
        <v>1</v>
      </c>
      <c r="R22" s="5" t="str">
        <f t="shared" si="3"/>
        <v/>
      </c>
      <c r="S22" s="5" t="str">
        <f t="shared" si="4"/>
        <v/>
      </c>
    </row>
    <row r="23" spans="1:19" ht="14.5" x14ac:dyDescent="0.35">
      <c r="A23" s="12"/>
      <c r="B23" s="10"/>
      <c r="C23" s="13" t="e">
        <f t="shared" si="0"/>
        <v>#N/A</v>
      </c>
      <c r="D23" s="24"/>
      <c r="E23" s="14" t="e">
        <f t="shared" ref="E23:E86" si="12">MEDIAN($C$5:$C$10)</f>
        <v>#N/A</v>
      </c>
      <c r="F23" s="3"/>
      <c r="G23" s="15" t="e">
        <f t="shared" si="6"/>
        <v>#N/A</v>
      </c>
      <c r="H23" s="27" t="e">
        <f t="shared" si="1"/>
        <v>#N/A</v>
      </c>
      <c r="I23" s="22" t="e">
        <f t="shared" si="2"/>
        <v>#N/A</v>
      </c>
      <c r="J23" s="2"/>
      <c r="K23" s="2"/>
      <c r="L23" s="7" t="str">
        <f t="shared" si="7"/>
        <v/>
      </c>
      <c r="M23" s="7" t="str">
        <f t="shared" si="8"/>
        <v/>
      </c>
      <c r="N23" s="7" t="e">
        <f>IF(AND(N22="",M23=M21),N21,IF(AND(A23&lt;&gt;"",D23="",F23=""),IF(ISNA(C23),"",IF(L23=0,IF(M23&lt;&gt;M22,INT(MAX(N$5:N22))+1,INT(MAX(N$5:N22)))+0.5,IF(M23&lt;&gt;M22,INT(MAX(N$5:N22))+1,INT(MAX(N$5:N22)))))))</f>
        <v>#N/A</v>
      </c>
      <c r="O23" s="5" t="str">
        <f t="shared" si="9"/>
        <v/>
      </c>
      <c r="P23" s="5">
        <f t="shared" si="10"/>
        <v>1</v>
      </c>
      <c r="Q23" s="5">
        <f t="shared" si="11"/>
        <v>1</v>
      </c>
      <c r="R23" s="5" t="str">
        <f t="shared" si="3"/>
        <v/>
      </c>
      <c r="S23" s="5" t="str">
        <f t="shared" si="4"/>
        <v/>
      </c>
    </row>
    <row r="24" spans="1:19" ht="14.5" x14ac:dyDescent="0.35">
      <c r="A24" s="12"/>
      <c r="B24" s="10"/>
      <c r="C24" s="13" t="e">
        <f t="shared" si="0"/>
        <v>#N/A</v>
      </c>
      <c r="D24" s="24"/>
      <c r="E24" s="14" t="e">
        <f t="shared" si="12"/>
        <v>#N/A</v>
      </c>
      <c r="F24" s="3"/>
      <c r="G24" s="15" t="e">
        <f t="shared" si="6"/>
        <v>#N/A</v>
      </c>
      <c r="H24" s="27" t="e">
        <f t="shared" si="1"/>
        <v>#N/A</v>
      </c>
      <c r="I24" s="22" t="e">
        <f t="shared" si="2"/>
        <v>#N/A</v>
      </c>
      <c r="J24" s="2"/>
      <c r="K24" s="2"/>
      <c r="L24" s="7" t="str">
        <f t="shared" si="7"/>
        <v/>
      </c>
      <c r="M24" s="7" t="str">
        <f t="shared" si="8"/>
        <v/>
      </c>
      <c r="N24" s="7" t="e">
        <f>IF(AND(N23="",M24=M22),N22,IF(AND(A24&lt;&gt;"",D24="",F24=""),IF(ISNA(C24),"",IF(L24=0,IF(M24&lt;&gt;M23,INT(MAX(N$5:N23))+1,INT(MAX(N$5:N23)))+0.5,IF(M24&lt;&gt;M23,INT(MAX(N$5:N23))+1,INT(MAX(N$5:N23)))))))</f>
        <v>#N/A</v>
      </c>
      <c r="O24" s="5" t="str">
        <f t="shared" si="9"/>
        <v/>
      </c>
      <c r="P24" s="5">
        <f t="shared" si="10"/>
        <v>1</v>
      </c>
      <c r="Q24" s="5">
        <f t="shared" si="11"/>
        <v>1</v>
      </c>
      <c r="R24" s="5" t="str">
        <f t="shared" si="3"/>
        <v/>
      </c>
      <c r="S24" s="5" t="str">
        <f t="shared" si="4"/>
        <v/>
      </c>
    </row>
    <row r="25" spans="1:19" ht="14.5" x14ac:dyDescent="0.35">
      <c r="A25" s="12"/>
      <c r="B25" s="10"/>
      <c r="C25" s="13" t="e">
        <f t="shared" si="0"/>
        <v>#N/A</v>
      </c>
      <c r="D25" s="24"/>
      <c r="E25" s="14" t="e">
        <f t="shared" si="12"/>
        <v>#N/A</v>
      </c>
      <c r="F25" s="3"/>
      <c r="G25" s="15" t="e">
        <f t="shared" si="6"/>
        <v>#N/A</v>
      </c>
      <c r="H25" s="27" t="e">
        <f t="shared" si="1"/>
        <v>#N/A</v>
      </c>
      <c r="I25" s="22" t="e">
        <f t="shared" si="2"/>
        <v>#N/A</v>
      </c>
      <c r="J25" s="2"/>
      <c r="K25" s="2"/>
      <c r="L25" s="7" t="str">
        <f t="shared" si="7"/>
        <v/>
      </c>
      <c r="M25" s="7" t="str">
        <f t="shared" si="8"/>
        <v/>
      </c>
      <c r="N25" s="7" t="e">
        <f>IF(AND(N24="",M25=M23),N23,IF(AND(A25&lt;&gt;"",D25="",F25=""),IF(ISNA(C25),"",IF(L25=0,IF(M25&lt;&gt;M24,INT(MAX(N$5:N24))+1,INT(MAX(N$5:N24)))+0.5,IF(M25&lt;&gt;M24,INT(MAX(N$5:N24))+1,INT(MAX(N$5:N24)))))))</f>
        <v>#N/A</v>
      </c>
      <c r="O25" s="5" t="str">
        <f t="shared" si="9"/>
        <v/>
      </c>
      <c r="P25" s="5">
        <f t="shared" si="10"/>
        <v>1</v>
      </c>
      <c r="Q25" s="5">
        <f t="shared" si="11"/>
        <v>1</v>
      </c>
      <c r="R25" s="5" t="str">
        <f t="shared" si="3"/>
        <v/>
      </c>
      <c r="S25" s="5" t="str">
        <f t="shared" si="4"/>
        <v/>
      </c>
    </row>
    <row r="26" spans="1:19" ht="14.5" x14ac:dyDescent="0.35">
      <c r="A26" s="12"/>
      <c r="B26" s="10"/>
      <c r="C26" s="13" t="e">
        <f t="shared" si="0"/>
        <v>#N/A</v>
      </c>
      <c r="D26" s="24"/>
      <c r="E26" s="14" t="e">
        <f t="shared" si="12"/>
        <v>#N/A</v>
      </c>
      <c r="F26" s="3"/>
      <c r="G26" s="15" t="e">
        <f t="shared" si="6"/>
        <v>#N/A</v>
      </c>
      <c r="H26" s="27" t="e">
        <f t="shared" si="1"/>
        <v>#N/A</v>
      </c>
      <c r="I26" s="22" t="e">
        <f t="shared" si="2"/>
        <v>#N/A</v>
      </c>
      <c r="J26" s="2"/>
      <c r="K26" s="2"/>
      <c r="L26" s="7" t="str">
        <f t="shared" si="7"/>
        <v/>
      </c>
      <c r="M26" s="7" t="str">
        <f t="shared" si="8"/>
        <v/>
      </c>
      <c r="N26" s="7" t="e">
        <f>IF(AND(N25="",M26=M24),N24,IF(AND(A26&lt;&gt;"",D26="",F26=""),IF(ISNA(C26),"",IF(L26=0,IF(M26&lt;&gt;M25,INT(MAX(N$5:N25))+1,INT(MAX(N$5:N25)))+0.5,IF(M26&lt;&gt;M25,INT(MAX(N$5:N25))+1,INT(MAX(N$5:N25)))))))</f>
        <v>#N/A</v>
      </c>
      <c r="O26" s="5" t="str">
        <f t="shared" si="9"/>
        <v/>
      </c>
      <c r="P26" s="5">
        <f t="shared" si="10"/>
        <v>1</v>
      </c>
      <c r="Q26" s="5">
        <f t="shared" si="11"/>
        <v>1</v>
      </c>
      <c r="R26" s="5" t="str">
        <f t="shared" si="3"/>
        <v/>
      </c>
      <c r="S26" s="5" t="str">
        <f t="shared" si="4"/>
        <v/>
      </c>
    </row>
    <row r="27" spans="1:19" ht="14.5" x14ac:dyDescent="0.35">
      <c r="A27" s="12"/>
      <c r="B27" s="10"/>
      <c r="C27" s="13" t="e">
        <f t="shared" si="0"/>
        <v>#N/A</v>
      </c>
      <c r="D27" s="24"/>
      <c r="E27" s="14" t="e">
        <f t="shared" si="12"/>
        <v>#N/A</v>
      </c>
      <c r="F27" s="3"/>
      <c r="G27" s="15" t="e">
        <f t="shared" si="6"/>
        <v>#N/A</v>
      </c>
      <c r="H27" s="27" t="e">
        <f t="shared" si="1"/>
        <v>#N/A</v>
      </c>
      <c r="I27" s="22" t="e">
        <f t="shared" si="2"/>
        <v>#N/A</v>
      </c>
      <c r="J27" s="2"/>
      <c r="K27" s="2"/>
      <c r="L27" s="7" t="str">
        <f t="shared" si="7"/>
        <v/>
      </c>
      <c r="M27" s="7" t="str">
        <f t="shared" si="8"/>
        <v/>
      </c>
      <c r="N27" s="7" t="e">
        <f>IF(AND(N26="",M27=M25),N25,IF(AND(A27&lt;&gt;"",D27="",F27=""),IF(ISNA(C27),"",IF(L27=0,IF(M27&lt;&gt;M26,INT(MAX(N$5:N26))+1,INT(MAX(N$5:N26)))+0.5,IF(M27&lt;&gt;M26,INT(MAX(N$5:N26))+1,INT(MAX(N$5:N26)))))))</f>
        <v>#N/A</v>
      </c>
      <c r="O27" s="5" t="str">
        <f t="shared" si="9"/>
        <v/>
      </c>
      <c r="P27" s="5">
        <f t="shared" si="10"/>
        <v>1</v>
      </c>
      <c r="Q27" s="5">
        <f t="shared" si="11"/>
        <v>1</v>
      </c>
      <c r="R27" s="5" t="str">
        <f t="shared" si="3"/>
        <v/>
      </c>
      <c r="S27" s="5" t="str">
        <f t="shared" si="4"/>
        <v/>
      </c>
    </row>
    <row r="28" spans="1:19" ht="14.5" x14ac:dyDescent="0.35">
      <c r="A28" s="12"/>
      <c r="B28" s="10"/>
      <c r="C28" s="13" t="e">
        <f t="shared" si="0"/>
        <v>#N/A</v>
      </c>
      <c r="D28" s="24"/>
      <c r="E28" s="14" t="e">
        <f t="shared" si="12"/>
        <v>#N/A</v>
      </c>
      <c r="F28" s="3"/>
      <c r="G28" s="15" t="e">
        <f t="shared" si="6"/>
        <v>#N/A</v>
      </c>
      <c r="H28" s="27" t="e">
        <f t="shared" si="1"/>
        <v>#N/A</v>
      </c>
      <c r="I28" s="22" t="e">
        <f t="shared" si="2"/>
        <v>#N/A</v>
      </c>
      <c r="J28" s="2"/>
      <c r="K28" s="2"/>
      <c r="L28" s="7" t="str">
        <f t="shared" si="7"/>
        <v/>
      </c>
      <c r="M28" s="7" t="str">
        <f t="shared" si="8"/>
        <v/>
      </c>
      <c r="N28" s="7" t="e">
        <f>IF(AND(N27="",M28=M26),N26,IF(AND(A28&lt;&gt;"",D28="",F28=""),IF(ISNA(C28),"",IF(L28=0,IF(M28&lt;&gt;M27,INT(MAX(N$5:N27))+1,INT(MAX(N$5:N27)))+0.5,IF(M28&lt;&gt;M27,INT(MAX(N$5:N27))+1,INT(MAX(N$5:N27)))))))</f>
        <v>#N/A</v>
      </c>
      <c r="O28" s="5" t="str">
        <f t="shared" si="9"/>
        <v/>
      </c>
      <c r="P28" s="5">
        <f t="shared" si="10"/>
        <v>1</v>
      </c>
      <c r="Q28" s="5">
        <f t="shared" si="11"/>
        <v>1</v>
      </c>
      <c r="R28" s="5" t="str">
        <f t="shared" si="3"/>
        <v/>
      </c>
      <c r="S28" s="5" t="str">
        <f t="shared" si="4"/>
        <v/>
      </c>
    </row>
    <row r="29" spans="1:19" ht="14.5" x14ac:dyDescent="0.35">
      <c r="A29" s="12"/>
      <c r="B29" s="10"/>
      <c r="C29" s="13" t="e">
        <f t="shared" si="0"/>
        <v>#N/A</v>
      </c>
      <c r="D29" s="24"/>
      <c r="E29" s="14" t="e">
        <f t="shared" si="12"/>
        <v>#N/A</v>
      </c>
      <c r="F29" s="9"/>
      <c r="G29" s="15" t="e">
        <f t="shared" si="6"/>
        <v>#N/A</v>
      </c>
      <c r="H29" s="27" t="e">
        <f t="shared" si="1"/>
        <v>#N/A</v>
      </c>
      <c r="I29" s="22" t="e">
        <f t="shared" si="2"/>
        <v>#N/A</v>
      </c>
      <c r="J29" s="2"/>
      <c r="K29" s="2"/>
      <c r="L29" s="7" t="str">
        <f t="shared" si="7"/>
        <v/>
      </c>
      <c r="M29" s="7" t="str">
        <f t="shared" si="8"/>
        <v/>
      </c>
      <c r="N29" s="7" t="e">
        <f>IF(AND(N28="",M29=M27),N27,IF(AND(A29&lt;&gt;"",D29="",F29=""),IF(ISNA(C29),"",IF(L29=0,IF(M29&lt;&gt;M28,INT(MAX(N$5:N28))+1,INT(MAX(N$5:N28)))+0.5,IF(M29&lt;&gt;M28,INT(MAX(N$5:N28))+1,INT(MAX(N$5:N28)))))))</f>
        <v>#N/A</v>
      </c>
      <c r="O29" s="5" t="str">
        <f t="shared" si="9"/>
        <v/>
      </c>
      <c r="P29" s="5">
        <f t="shared" si="10"/>
        <v>1</v>
      </c>
      <c r="Q29" s="5">
        <f t="shared" si="11"/>
        <v>1</v>
      </c>
      <c r="R29" s="5" t="str">
        <f t="shared" si="3"/>
        <v/>
      </c>
      <c r="S29" s="5" t="str">
        <f t="shared" si="4"/>
        <v/>
      </c>
    </row>
    <row r="30" spans="1:19" ht="14.5" x14ac:dyDescent="0.35">
      <c r="A30" s="12"/>
      <c r="B30" s="10"/>
      <c r="C30" s="13" t="e">
        <f t="shared" si="0"/>
        <v>#N/A</v>
      </c>
      <c r="D30" s="24"/>
      <c r="E30" s="14" t="e">
        <f t="shared" si="12"/>
        <v>#N/A</v>
      </c>
      <c r="F30" s="9"/>
      <c r="G30" s="15" t="e">
        <f t="shared" si="6"/>
        <v>#N/A</v>
      </c>
      <c r="H30" s="27" t="e">
        <f t="shared" si="1"/>
        <v>#N/A</v>
      </c>
      <c r="I30" s="22" t="e">
        <f t="shared" si="2"/>
        <v>#N/A</v>
      </c>
      <c r="J30" s="2"/>
      <c r="K30" s="2"/>
      <c r="L30" s="7" t="str">
        <f t="shared" si="7"/>
        <v/>
      </c>
      <c r="M30" s="7" t="str">
        <f t="shared" si="8"/>
        <v/>
      </c>
      <c r="N30" s="7" t="e">
        <f>IF(AND(N29="",M30=M28),N28,IF(AND(A30&lt;&gt;"",D30="",F30=""),IF(ISNA(C30),"",IF(L30=0,IF(M30&lt;&gt;M29,INT(MAX(N$5:N29))+1,INT(MAX(N$5:N29)))+0.5,IF(M30&lt;&gt;M29,INT(MAX(N$5:N29))+1,INT(MAX(N$5:N29)))))))</f>
        <v>#N/A</v>
      </c>
      <c r="O30" s="5" t="str">
        <f t="shared" si="9"/>
        <v/>
      </c>
      <c r="P30" s="5">
        <f t="shared" si="10"/>
        <v>1</v>
      </c>
      <c r="Q30" s="5">
        <f t="shared" si="11"/>
        <v>1</v>
      </c>
      <c r="R30" s="5" t="str">
        <f t="shared" si="3"/>
        <v/>
      </c>
      <c r="S30" s="5" t="str">
        <f t="shared" si="4"/>
        <v/>
      </c>
    </row>
    <row r="31" spans="1:19" ht="14.5" x14ac:dyDescent="0.35">
      <c r="A31" s="12"/>
      <c r="B31" s="10"/>
      <c r="C31" s="13" t="e">
        <f t="shared" si="0"/>
        <v>#N/A</v>
      </c>
      <c r="D31" s="24"/>
      <c r="E31" s="14" t="e">
        <f t="shared" si="12"/>
        <v>#N/A</v>
      </c>
      <c r="F31" s="9"/>
      <c r="G31" s="15" t="e">
        <f t="shared" si="6"/>
        <v>#N/A</v>
      </c>
      <c r="H31" s="27" t="e">
        <f t="shared" si="1"/>
        <v>#N/A</v>
      </c>
      <c r="I31" s="22" t="e">
        <f t="shared" si="2"/>
        <v>#N/A</v>
      </c>
      <c r="J31" s="2"/>
      <c r="K31" s="2"/>
      <c r="L31" s="7" t="str">
        <f t="shared" si="7"/>
        <v/>
      </c>
      <c r="M31" s="7" t="str">
        <f t="shared" si="8"/>
        <v/>
      </c>
      <c r="N31" s="7" t="e">
        <f>IF(AND(N30="",M31=M29),N29,IF(AND(A31&lt;&gt;"",D31="",F31=""),IF(ISNA(C31),"",IF(L31=0,IF(M31&lt;&gt;M30,INT(MAX(N$5:N30))+1,INT(MAX(N$5:N30)))+0.5,IF(M31&lt;&gt;M30,INT(MAX(N$5:N30))+1,INT(MAX(N$5:N30)))))))</f>
        <v>#N/A</v>
      </c>
      <c r="O31" s="5" t="str">
        <f t="shared" si="9"/>
        <v/>
      </c>
      <c r="P31" s="5">
        <f t="shared" si="10"/>
        <v>1</v>
      </c>
      <c r="Q31" s="5">
        <f t="shared" si="11"/>
        <v>1</v>
      </c>
      <c r="R31" s="5" t="str">
        <f t="shared" si="3"/>
        <v/>
      </c>
      <c r="S31" s="5" t="str">
        <f t="shared" si="4"/>
        <v/>
      </c>
    </row>
    <row r="32" spans="1:19" ht="14.5" x14ac:dyDescent="0.35">
      <c r="A32" s="12"/>
      <c r="B32" s="10"/>
      <c r="C32" s="13" t="e">
        <f t="shared" si="0"/>
        <v>#N/A</v>
      </c>
      <c r="D32" s="24"/>
      <c r="E32" s="14" t="e">
        <f t="shared" si="12"/>
        <v>#N/A</v>
      </c>
      <c r="F32" s="9"/>
      <c r="G32" s="15" t="e">
        <f t="shared" si="6"/>
        <v>#N/A</v>
      </c>
      <c r="H32" s="27" t="e">
        <f t="shared" si="1"/>
        <v>#N/A</v>
      </c>
      <c r="I32" s="22" t="e">
        <f t="shared" si="2"/>
        <v>#N/A</v>
      </c>
      <c r="J32" s="2"/>
      <c r="K32" s="2"/>
      <c r="L32" s="7" t="str">
        <f t="shared" si="7"/>
        <v/>
      </c>
      <c r="M32" s="7" t="str">
        <f t="shared" si="8"/>
        <v/>
      </c>
      <c r="N32" s="7" t="e">
        <f>IF(AND(N31="",M32=M30),N30,IF(AND(A32&lt;&gt;"",D32="",F32=""),IF(ISNA(C32),"",IF(L32=0,IF(M32&lt;&gt;M31,INT(MAX(N$5:N31))+1,INT(MAX(N$5:N31)))+0.5,IF(M32&lt;&gt;M31,INT(MAX(N$5:N31))+1,INT(MAX(N$5:N31)))))))</f>
        <v>#N/A</v>
      </c>
      <c r="O32" s="5" t="str">
        <f t="shared" si="9"/>
        <v/>
      </c>
      <c r="P32" s="5">
        <f t="shared" si="10"/>
        <v>1</v>
      </c>
      <c r="Q32" s="5">
        <f t="shared" si="11"/>
        <v>1</v>
      </c>
      <c r="R32" s="5" t="str">
        <f t="shared" si="3"/>
        <v/>
      </c>
      <c r="S32" s="5" t="str">
        <f t="shared" si="4"/>
        <v/>
      </c>
    </row>
    <row r="33" spans="1:19" ht="14.5" x14ac:dyDescent="0.35">
      <c r="A33" s="12"/>
      <c r="B33" s="10"/>
      <c r="C33" s="13" t="e">
        <f t="shared" si="0"/>
        <v>#N/A</v>
      </c>
      <c r="D33" s="24"/>
      <c r="E33" s="14" t="e">
        <f t="shared" si="12"/>
        <v>#N/A</v>
      </c>
      <c r="F33" s="9"/>
      <c r="G33" s="15" t="e">
        <f t="shared" si="6"/>
        <v>#N/A</v>
      </c>
      <c r="H33" s="27" t="e">
        <f t="shared" si="1"/>
        <v>#N/A</v>
      </c>
      <c r="I33" s="22" t="e">
        <f t="shared" si="2"/>
        <v>#N/A</v>
      </c>
      <c r="J33" s="2"/>
      <c r="K33" s="2"/>
      <c r="L33" s="7" t="str">
        <f t="shared" si="7"/>
        <v/>
      </c>
      <c r="M33" s="7" t="str">
        <f t="shared" si="8"/>
        <v/>
      </c>
      <c r="N33" s="7" t="e">
        <f>IF(AND(N32="",M33=M31),N31,IF(AND(A33&lt;&gt;"",D33="",F33=""),IF(ISNA(C33),"",IF(L33=0,IF(M33&lt;&gt;M32,INT(MAX(N$5:N32))+1,INT(MAX(N$5:N32)))+0.5,IF(M33&lt;&gt;M32,INT(MAX(N$5:N32))+1,INT(MAX(N$5:N32)))))))</f>
        <v>#N/A</v>
      </c>
      <c r="O33" s="5" t="str">
        <f t="shared" si="9"/>
        <v/>
      </c>
      <c r="P33" s="5">
        <f t="shared" si="10"/>
        <v>1</v>
      </c>
      <c r="Q33" s="5">
        <f t="shared" si="11"/>
        <v>1</v>
      </c>
      <c r="R33" s="5" t="str">
        <f t="shared" si="3"/>
        <v/>
      </c>
      <c r="S33" s="5" t="str">
        <f t="shared" si="4"/>
        <v/>
      </c>
    </row>
    <row r="34" spans="1:19" ht="14.5" x14ac:dyDescent="0.35">
      <c r="A34" s="12"/>
      <c r="B34" s="10"/>
      <c r="C34" s="13" t="e">
        <f t="shared" si="0"/>
        <v>#N/A</v>
      </c>
      <c r="D34" s="24"/>
      <c r="E34" s="14" t="e">
        <f t="shared" si="12"/>
        <v>#N/A</v>
      </c>
      <c r="F34" s="9"/>
      <c r="G34" s="15" t="e">
        <f t="shared" si="6"/>
        <v>#N/A</v>
      </c>
      <c r="H34" s="27" t="e">
        <f t="shared" si="1"/>
        <v>#N/A</v>
      </c>
      <c r="I34" s="22" t="e">
        <f t="shared" si="2"/>
        <v>#N/A</v>
      </c>
      <c r="J34" s="2"/>
      <c r="K34" s="2"/>
      <c r="L34" s="7" t="str">
        <f t="shared" si="7"/>
        <v/>
      </c>
      <c r="M34" s="7" t="str">
        <f t="shared" si="8"/>
        <v/>
      </c>
      <c r="N34" s="7" t="e">
        <f>IF(AND(N33="",M34=M32),N32,IF(AND(A34&lt;&gt;"",D34="",F34=""),IF(ISNA(C34),"",IF(L34=0,IF(M34&lt;&gt;M33,INT(MAX(N$5:N33))+1,INT(MAX(N$5:N33)))+0.5,IF(M34&lt;&gt;M33,INT(MAX(N$5:N33))+1,INT(MAX(N$5:N33)))))))</f>
        <v>#N/A</v>
      </c>
      <c r="O34" s="5" t="str">
        <f t="shared" si="9"/>
        <v/>
      </c>
      <c r="P34" s="5">
        <f t="shared" si="10"/>
        <v>1</v>
      </c>
      <c r="Q34" s="5">
        <f t="shared" si="11"/>
        <v>1</v>
      </c>
      <c r="R34" s="5" t="str">
        <f t="shared" si="3"/>
        <v/>
      </c>
      <c r="S34" s="5" t="str">
        <f t="shared" si="4"/>
        <v/>
      </c>
    </row>
    <row r="35" spans="1:19" ht="14.5" x14ac:dyDescent="0.35">
      <c r="A35" s="12"/>
      <c r="B35" s="10"/>
      <c r="C35" s="13" t="e">
        <f t="shared" si="0"/>
        <v>#N/A</v>
      </c>
      <c r="D35" s="24"/>
      <c r="E35" s="14" t="e">
        <f t="shared" si="12"/>
        <v>#N/A</v>
      </c>
      <c r="F35" s="9"/>
      <c r="G35" s="15" t="e">
        <f t="shared" si="6"/>
        <v>#N/A</v>
      </c>
      <c r="H35" s="27" t="e">
        <f t="shared" si="1"/>
        <v>#N/A</v>
      </c>
      <c r="I35" s="22" t="e">
        <f t="shared" si="2"/>
        <v>#N/A</v>
      </c>
      <c r="J35" s="2"/>
      <c r="K35" s="2"/>
      <c r="L35" s="7" t="str">
        <f t="shared" si="7"/>
        <v/>
      </c>
      <c r="M35" s="7" t="str">
        <f t="shared" si="8"/>
        <v/>
      </c>
      <c r="N35" s="7" t="e">
        <f>IF(AND(N34="",M35=M33),N33,IF(AND(A35&lt;&gt;"",D35="",F35=""),IF(ISNA(C35),"",IF(L35=0,IF(M35&lt;&gt;M34,INT(MAX(N$5:N34))+1,INT(MAX(N$5:N34)))+0.5,IF(M35&lt;&gt;M34,INT(MAX(N$5:N34))+1,INT(MAX(N$5:N34)))))))</f>
        <v>#N/A</v>
      </c>
      <c r="O35" s="5" t="str">
        <f t="shared" si="9"/>
        <v/>
      </c>
      <c r="P35" s="5">
        <f t="shared" si="10"/>
        <v>1</v>
      </c>
      <c r="Q35" s="5">
        <f t="shared" si="11"/>
        <v>1</v>
      </c>
      <c r="R35" s="5" t="str">
        <f t="shared" si="3"/>
        <v/>
      </c>
      <c r="S35" s="5" t="str">
        <f t="shared" si="4"/>
        <v/>
      </c>
    </row>
    <row r="36" spans="1:19" ht="14.5" x14ac:dyDescent="0.35">
      <c r="A36" s="12"/>
      <c r="B36" s="10"/>
      <c r="C36" s="13" t="e">
        <f t="shared" si="0"/>
        <v>#N/A</v>
      </c>
      <c r="D36" s="24"/>
      <c r="E36" s="14" t="e">
        <f t="shared" si="12"/>
        <v>#N/A</v>
      </c>
      <c r="F36" s="9"/>
      <c r="G36" s="15" t="e">
        <f t="shared" si="6"/>
        <v>#N/A</v>
      </c>
      <c r="H36" s="27" t="e">
        <f t="shared" si="1"/>
        <v>#N/A</v>
      </c>
      <c r="I36" s="22" t="e">
        <f t="shared" si="2"/>
        <v>#N/A</v>
      </c>
      <c r="J36" s="2"/>
      <c r="K36" s="2"/>
      <c r="L36" s="7" t="str">
        <f t="shared" si="7"/>
        <v/>
      </c>
      <c r="M36" s="7" t="str">
        <f t="shared" si="8"/>
        <v/>
      </c>
      <c r="N36" s="7" t="e">
        <f>IF(AND(N35="",M36=M34),N34,IF(AND(A36&lt;&gt;"",D36="",F36=""),IF(ISNA(C36),"",IF(L36=0,IF(M36&lt;&gt;M35,INT(MAX(N$5:N35))+1,INT(MAX(N$5:N35)))+0.5,IF(M36&lt;&gt;M35,INT(MAX(N$5:N35))+1,INT(MAX(N$5:N35)))))))</f>
        <v>#N/A</v>
      </c>
      <c r="O36" s="5" t="str">
        <f t="shared" si="9"/>
        <v/>
      </c>
      <c r="P36" s="5">
        <f t="shared" si="10"/>
        <v>1</v>
      </c>
      <c r="Q36" s="5">
        <f t="shared" si="11"/>
        <v>1</v>
      </c>
      <c r="R36" s="5" t="str">
        <f t="shared" si="3"/>
        <v/>
      </c>
      <c r="S36" s="5" t="str">
        <f t="shared" si="4"/>
        <v/>
      </c>
    </row>
    <row r="37" spans="1:19" ht="14.5" x14ac:dyDescent="0.35">
      <c r="A37" s="12"/>
      <c r="B37" s="10"/>
      <c r="C37" s="13" t="e">
        <f t="shared" si="0"/>
        <v>#N/A</v>
      </c>
      <c r="D37" s="23"/>
      <c r="E37" s="14" t="e">
        <f t="shared" si="12"/>
        <v>#N/A</v>
      </c>
      <c r="F37" s="9"/>
      <c r="G37" s="15" t="e">
        <f t="shared" si="6"/>
        <v>#N/A</v>
      </c>
      <c r="H37" s="27" t="e">
        <f t="shared" si="1"/>
        <v>#N/A</v>
      </c>
      <c r="I37" s="22" t="e">
        <f t="shared" si="2"/>
        <v>#N/A</v>
      </c>
      <c r="J37" s="2"/>
      <c r="K37" s="2"/>
      <c r="L37" s="7" t="str">
        <f t="shared" si="7"/>
        <v/>
      </c>
      <c r="M37" s="7" t="str">
        <f t="shared" si="8"/>
        <v/>
      </c>
      <c r="N37" s="7" t="e">
        <f>IF(AND(N36="",M37=M35),N35,IF(AND(A37&lt;&gt;"",D37="",F37=""),IF(ISNA(C37),"",IF(L37=0,IF(M37&lt;&gt;M36,INT(MAX(N$5:N36))+1,INT(MAX(N$5:N36)))+0.5,IF(M37&lt;&gt;M36,INT(MAX(N$5:N36))+1,INT(MAX(N$5:N36)))))))</f>
        <v>#N/A</v>
      </c>
      <c r="O37" s="5" t="str">
        <f t="shared" si="9"/>
        <v/>
      </c>
      <c r="P37" s="5">
        <f t="shared" si="10"/>
        <v>1</v>
      </c>
      <c r="Q37" s="5">
        <f t="shared" si="11"/>
        <v>1</v>
      </c>
      <c r="R37" s="5" t="str">
        <f t="shared" si="3"/>
        <v/>
      </c>
      <c r="S37" s="5" t="str">
        <f t="shared" si="4"/>
        <v/>
      </c>
    </row>
    <row r="38" spans="1:19" ht="14.5" x14ac:dyDescent="0.35">
      <c r="A38" s="12"/>
      <c r="B38" s="10"/>
      <c r="C38" s="13" t="e">
        <f t="shared" si="0"/>
        <v>#N/A</v>
      </c>
      <c r="D38" s="23"/>
      <c r="E38" s="14" t="e">
        <f t="shared" si="12"/>
        <v>#N/A</v>
      </c>
      <c r="F38" s="9"/>
      <c r="G38" s="15" t="e">
        <f t="shared" si="6"/>
        <v>#N/A</v>
      </c>
      <c r="H38" s="27" t="e">
        <f t="shared" si="1"/>
        <v>#N/A</v>
      </c>
      <c r="I38" s="22" t="e">
        <f t="shared" si="2"/>
        <v>#N/A</v>
      </c>
      <c r="J38" s="2"/>
      <c r="K38" s="2"/>
      <c r="L38" s="7" t="str">
        <f t="shared" si="7"/>
        <v/>
      </c>
      <c r="M38" s="7" t="str">
        <f t="shared" si="8"/>
        <v/>
      </c>
      <c r="N38" s="7" t="e">
        <f>IF(AND(N37="",M38=M36),N36,IF(AND(A38&lt;&gt;"",D38="",F38=""),IF(ISNA(C38),"",IF(L38=0,IF(M38&lt;&gt;M37,INT(MAX(N$5:N37))+1,INT(MAX(N$5:N37)))+0.5,IF(M38&lt;&gt;M37,INT(MAX(N$5:N37))+1,INT(MAX(N$5:N37)))))))</f>
        <v>#N/A</v>
      </c>
      <c r="O38" s="5" t="str">
        <f t="shared" si="9"/>
        <v/>
      </c>
      <c r="P38" s="5">
        <f t="shared" si="10"/>
        <v>1</v>
      </c>
      <c r="Q38" s="5">
        <f t="shared" si="11"/>
        <v>1</v>
      </c>
      <c r="R38" s="5" t="str">
        <f t="shared" si="3"/>
        <v/>
      </c>
      <c r="S38" s="5" t="str">
        <f t="shared" si="4"/>
        <v/>
      </c>
    </row>
    <row r="39" spans="1:19" ht="14.5" x14ac:dyDescent="0.35">
      <c r="A39" s="12"/>
      <c r="B39" s="10"/>
      <c r="C39" s="13" t="e">
        <f t="shared" si="0"/>
        <v>#N/A</v>
      </c>
      <c r="D39" s="23"/>
      <c r="E39" s="14" t="e">
        <f t="shared" si="12"/>
        <v>#N/A</v>
      </c>
      <c r="F39" s="9"/>
      <c r="G39" s="15" t="e">
        <f t="shared" si="6"/>
        <v>#N/A</v>
      </c>
      <c r="H39" s="27" t="e">
        <f t="shared" si="1"/>
        <v>#N/A</v>
      </c>
      <c r="I39" s="22" t="e">
        <f t="shared" si="2"/>
        <v>#N/A</v>
      </c>
      <c r="J39" s="2"/>
      <c r="K39" s="2"/>
      <c r="L39" s="7" t="str">
        <f t="shared" si="7"/>
        <v/>
      </c>
      <c r="M39" s="7" t="str">
        <f t="shared" si="8"/>
        <v/>
      </c>
      <c r="N39" s="7" t="e">
        <f>IF(AND(N38="",M39=M37),N37,IF(AND(A39&lt;&gt;"",D39="",F39=""),IF(ISNA(C39),"",IF(L39=0,IF(M39&lt;&gt;M38,INT(MAX(N$5:N38))+1,INT(MAX(N$5:N38)))+0.5,IF(M39&lt;&gt;M38,INT(MAX(N$5:N38))+1,INT(MAX(N$5:N38)))))))</f>
        <v>#N/A</v>
      </c>
      <c r="O39" s="5" t="str">
        <f t="shared" si="9"/>
        <v/>
      </c>
      <c r="P39" s="5">
        <f t="shared" si="10"/>
        <v>1</v>
      </c>
      <c r="Q39" s="5">
        <f t="shared" si="11"/>
        <v>1</v>
      </c>
      <c r="R39" s="5" t="str">
        <f t="shared" si="3"/>
        <v/>
      </c>
      <c r="S39" s="5" t="str">
        <f t="shared" si="4"/>
        <v/>
      </c>
    </row>
    <row r="40" spans="1:19" ht="14.5" x14ac:dyDescent="0.35">
      <c r="A40" s="12"/>
      <c r="B40" s="10"/>
      <c r="C40" s="13" t="e">
        <f t="shared" si="0"/>
        <v>#N/A</v>
      </c>
      <c r="D40" s="23"/>
      <c r="E40" s="14" t="e">
        <f t="shared" si="12"/>
        <v>#N/A</v>
      </c>
      <c r="F40" s="3"/>
      <c r="G40" s="15" t="e">
        <f t="shared" si="6"/>
        <v>#N/A</v>
      </c>
      <c r="H40" s="27" t="e">
        <f t="shared" si="1"/>
        <v>#N/A</v>
      </c>
      <c r="I40" s="22" t="e">
        <f t="shared" si="2"/>
        <v>#N/A</v>
      </c>
      <c r="J40" s="2"/>
      <c r="K40" s="2"/>
      <c r="L40" s="7" t="str">
        <f t="shared" si="7"/>
        <v/>
      </c>
      <c r="M40" s="7" t="str">
        <f t="shared" si="8"/>
        <v/>
      </c>
      <c r="N40" s="7" t="e">
        <f>IF(AND(N39="",M40=M38),N38,IF(AND(A40&lt;&gt;"",D40="",F40=""),IF(ISNA(C40),"",IF(L40=0,IF(M40&lt;&gt;M39,INT(MAX(N$5:N39))+1,INT(MAX(N$5:N39)))+0.5,IF(M40&lt;&gt;M39,INT(MAX(N$5:N39))+1,INT(MAX(N$5:N39)))))))</f>
        <v>#N/A</v>
      </c>
      <c r="O40" s="5" t="str">
        <f t="shared" si="9"/>
        <v/>
      </c>
      <c r="P40" s="5">
        <f t="shared" si="10"/>
        <v>1</v>
      </c>
      <c r="Q40" s="5">
        <f t="shared" si="11"/>
        <v>1</v>
      </c>
      <c r="R40" s="5" t="str">
        <f t="shared" si="3"/>
        <v/>
      </c>
      <c r="S40" s="5" t="str">
        <f t="shared" si="4"/>
        <v/>
      </c>
    </row>
    <row r="41" spans="1:19" ht="14.5" x14ac:dyDescent="0.35">
      <c r="A41" s="12"/>
      <c r="B41" s="10"/>
      <c r="C41" s="13" t="e">
        <f t="shared" si="0"/>
        <v>#N/A</v>
      </c>
      <c r="D41" s="23"/>
      <c r="E41" s="14" t="e">
        <f t="shared" si="12"/>
        <v>#N/A</v>
      </c>
      <c r="F41" s="3"/>
      <c r="G41" s="15" t="e">
        <f t="shared" si="6"/>
        <v>#N/A</v>
      </c>
      <c r="H41" s="27" t="e">
        <f t="shared" si="1"/>
        <v>#N/A</v>
      </c>
      <c r="I41" s="22" t="e">
        <f t="shared" si="2"/>
        <v>#N/A</v>
      </c>
      <c r="J41" s="2"/>
      <c r="K41" s="2"/>
      <c r="L41" s="7" t="str">
        <f t="shared" si="7"/>
        <v/>
      </c>
      <c r="M41" s="7" t="str">
        <f t="shared" si="8"/>
        <v/>
      </c>
      <c r="N41" s="7" t="e">
        <f>IF(AND(N40="",M41=M39),N39,IF(AND(A41&lt;&gt;"",D41="",F41=""),IF(ISNA(C41),"",IF(L41=0,IF(M41&lt;&gt;M40,INT(MAX(N$5:N40))+1,INT(MAX(N$5:N40)))+0.5,IF(M41&lt;&gt;M40,INT(MAX(N$5:N40))+1,INT(MAX(N$5:N40)))))))</f>
        <v>#N/A</v>
      </c>
      <c r="O41" s="5" t="str">
        <f t="shared" si="9"/>
        <v/>
      </c>
      <c r="P41" s="5">
        <f t="shared" si="10"/>
        <v>1</v>
      </c>
      <c r="Q41" s="5">
        <f t="shared" si="11"/>
        <v>1</v>
      </c>
      <c r="R41" s="5" t="str">
        <f t="shared" si="3"/>
        <v/>
      </c>
      <c r="S41" s="5" t="str">
        <f t="shared" si="4"/>
        <v/>
      </c>
    </row>
    <row r="42" spans="1:19" ht="14.5" x14ac:dyDescent="0.35">
      <c r="A42" s="12"/>
      <c r="B42" s="10"/>
      <c r="C42" s="13" t="e">
        <f t="shared" si="0"/>
        <v>#N/A</v>
      </c>
      <c r="D42" s="23"/>
      <c r="E42" s="14" t="e">
        <f t="shared" si="12"/>
        <v>#N/A</v>
      </c>
      <c r="F42" s="3"/>
      <c r="G42" s="15" t="e">
        <f t="shared" si="6"/>
        <v>#N/A</v>
      </c>
      <c r="H42" s="27" t="e">
        <f t="shared" si="1"/>
        <v>#N/A</v>
      </c>
      <c r="I42" s="22" t="e">
        <f t="shared" si="2"/>
        <v>#N/A</v>
      </c>
      <c r="J42" s="2"/>
      <c r="K42" s="2"/>
      <c r="L42" s="7" t="str">
        <f t="shared" si="7"/>
        <v/>
      </c>
      <c r="M42" s="7" t="str">
        <f t="shared" si="8"/>
        <v/>
      </c>
      <c r="N42" s="7" t="e">
        <f>IF(AND(N41="",M42=M40),N40,IF(AND(A42&lt;&gt;"",D42="",F42=""),IF(ISNA(C42),"",IF(L42=0,IF(M42&lt;&gt;M41,INT(MAX(N$5:N41))+1,INT(MAX(N$5:N41)))+0.5,IF(M42&lt;&gt;M41,INT(MAX(N$5:N41))+1,INT(MAX(N$5:N41)))))))</f>
        <v>#N/A</v>
      </c>
      <c r="O42" s="5" t="str">
        <f t="shared" si="9"/>
        <v/>
      </c>
      <c r="P42" s="5">
        <f t="shared" si="10"/>
        <v>1</v>
      </c>
      <c r="Q42" s="5">
        <f t="shared" si="11"/>
        <v>1</v>
      </c>
      <c r="R42" s="5" t="str">
        <f t="shared" si="3"/>
        <v/>
      </c>
      <c r="S42" s="5" t="str">
        <f t="shared" si="4"/>
        <v/>
      </c>
    </row>
    <row r="43" spans="1:19" ht="14.5" x14ac:dyDescent="0.35">
      <c r="A43" s="12"/>
      <c r="B43" s="10"/>
      <c r="C43" s="13" t="e">
        <f t="shared" si="0"/>
        <v>#N/A</v>
      </c>
      <c r="D43" s="24"/>
      <c r="E43" s="14" t="e">
        <f t="shared" si="12"/>
        <v>#N/A</v>
      </c>
      <c r="F43" s="3"/>
      <c r="G43" s="15" t="e">
        <f t="shared" si="6"/>
        <v>#N/A</v>
      </c>
      <c r="H43" s="27" t="e">
        <f t="shared" si="1"/>
        <v>#N/A</v>
      </c>
      <c r="I43" s="22" t="e">
        <f t="shared" si="2"/>
        <v>#N/A</v>
      </c>
      <c r="J43" s="2"/>
      <c r="K43" s="2"/>
      <c r="L43" s="7" t="str">
        <f t="shared" si="7"/>
        <v/>
      </c>
      <c r="M43" s="7" t="str">
        <f t="shared" si="8"/>
        <v/>
      </c>
      <c r="N43" s="7" t="e">
        <f>IF(AND(N42="",M43=M41),N41,IF(AND(A43&lt;&gt;"",D43="",F43=""),IF(ISNA(C43),"",IF(L43=0,IF(M43&lt;&gt;M42,INT(MAX(N$5:N42))+1,INT(MAX(N$5:N42)))+0.5,IF(M43&lt;&gt;M42,INT(MAX(N$5:N42))+1,INT(MAX(N$5:N42)))))))</f>
        <v>#N/A</v>
      </c>
      <c r="O43" s="5" t="str">
        <f t="shared" si="9"/>
        <v/>
      </c>
      <c r="P43" s="5">
        <f t="shared" si="10"/>
        <v>1</v>
      </c>
      <c r="Q43" s="5">
        <f t="shared" si="11"/>
        <v>1</v>
      </c>
      <c r="R43" s="5" t="str">
        <f t="shared" si="3"/>
        <v/>
      </c>
      <c r="S43" s="5" t="str">
        <f t="shared" si="4"/>
        <v/>
      </c>
    </row>
    <row r="44" spans="1:19" ht="14.5" x14ac:dyDescent="0.35">
      <c r="A44" s="12"/>
      <c r="B44" s="10"/>
      <c r="C44" s="13" t="e">
        <f t="shared" si="0"/>
        <v>#N/A</v>
      </c>
      <c r="D44" s="24"/>
      <c r="E44" s="14" t="e">
        <f t="shared" si="12"/>
        <v>#N/A</v>
      </c>
      <c r="F44" s="3"/>
      <c r="G44" s="15" t="e">
        <f t="shared" si="6"/>
        <v>#N/A</v>
      </c>
      <c r="H44" s="27" t="e">
        <f t="shared" si="1"/>
        <v>#N/A</v>
      </c>
      <c r="I44" s="22" t="e">
        <f t="shared" si="2"/>
        <v>#N/A</v>
      </c>
      <c r="J44" s="2"/>
      <c r="K44" s="2"/>
      <c r="L44" s="7" t="str">
        <f t="shared" si="7"/>
        <v/>
      </c>
      <c r="M44" s="7" t="str">
        <f t="shared" si="8"/>
        <v/>
      </c>
      <c r="N44" s="7" t="e">
        <f>IF(AND(N43="",M44=M42),N42,IF(AND(A44&lt;&gt;"",D44="",F44=""),IF(ISNA(C44),"",IF(L44=0,IF(M44&lt;&gt;M43,INT(MAX(N$5:N43))+1,INT(MAX(N$5:N43)))+0.5,IF(M44&lt;&gt;M43,INT(MAX(N$5:N43))+1,INT(MAX(N$5:N43)))))))</f>
        <v>#N/A</v>
      </c>
      <c r="O44" s="5" t="str">
        <f t="shared" si="9"/>
        <v/>
      </c>
      <c r="P44" s="5">
        <f t="shared" si="10"/>
        <v>1</v>
      </c>
      <c r="Q44" s="5">
        <f t="shared" si="11"/>
        <v>1</v>
      </c>
      <c r="R44" s="5" t="str">
        <f t="shared" si="3"/>
        <v/>
      </c>
      <c r="S44" s="5" t="str">
        <f t="shared" si="4"/>
        <v/>
      </c>
    </row>
    <row r="45" spans="1:19" ht="14.5" x14ac:dyDescent="0.35">
      <c r="A45" s="12"/>
      <c r="B45" s="10"/>
      <c r="C45" s="13" t="e">
        <f t="shared" si="0"/>
        <v>#N/A</v>
      </c>
      <c r="D45" s="24"/>
      <c r="E45" s="14" t="e">
        <f t="shared" si="12"/>
        <v>#N/A</v>
      </c>
      <c r="F45" s="3"/>
      <c r="G45" s="15" t="e">
        <f t="shared" si="6"/>
        <v>#N/A</v>
      </c>
      <c r="H45" s="27" t="e">
        <f t="shared" si="1"/>
        <v>#N/A</v>
      </c>
      <c r="I45" s="22" t="e">
        <f t="shared" si="2"/>
        <v>#N/A</v>
      </c>
      <c r="J45" s="2"/>
      <c r="K45" s="2"/>
      <c r="L45" s="7" t="str">
        <f t="shared" si="7"/>
        <v/>
      </c>
      <c r="M45" s="7" t="str">
        <f t="shared" si="8"/>
        <v/>
      </c>
      <c r="N45" s="7" t="e">
        <f>IF(AND(N44="",M45=M43),N43,IF(AND(A45&lt;&gt;"",D45="",F45=""),IF(ISNA(C45),"",IF(L45=0,IF(M45&lt;&gt;M44,INT(MAX(N$5:N44))+1,INT(MAX(N$5:N44)))+0.5,IF(M45&lt;&gt;M44,INT(MAX(N$5:N44))+1,INT(MAX(N$5:N44)))))))</f>
        <v>#N/A</v>
      </c>
      <c r="O45" s="5" t="str">
        <f t="shared" si="9"/>
        <v/>
      </c>
      <c r="P45" s="5">
        <f t="shared" si="10"/>
        <v>1</v>
      </c>
      <c r="Q45" s="5">
        <f t="shared" si="11"/>
        <v>1</v>
      </c>
      <c r="R45" s="5" t="str">
        <f t="shared" si="3"/>
        <v/>
      </c>
      <c r="S45" s="5" t="str">
        <f t="shared" si="4"/>
        <v/>
      </c>
    </row>
    <row r="46" spans="1:19" ht="14.5" x14ac:dyDescent="0.35">
      <c r="A46" s="12"/>
      <c r="B46" s="10"/>
      <c r="C46" s="13" t="e">
        <f t="shared" si="0"/>
        <v>#N/A</v>
      </c>
      <c r="D46" s="24"/>
      <c r="E46" s="14" t="e">
        <f t="shared" si="12"/>
        <v>#N/A</v>
      </c>
      <c r="F46" s="3"/>
      <c r="G46" s="15" t="e">
        <f t="shared" si="6"/>
        <v>#N/A</v>
      </c>
      <c r="H46" s="27" t="e">
        <f t="shared" si="1"/>
        <v>#N/A</v>
      </c>
      <c r="I46" s="22" t="e">
        <f t="shared" si="2"/>
        <v>#N/A</v>
      </c>
      <c r="J46" s="2"/>
      <c r="K46" s="2"/>
      <c r="L46" s="7" t="str">
        <f t="shared" si="7"/>
        <v/>
      </c>
      <c r="M46" s="7" t="str">
        <f t="shared" si="8"/>
        <v/>
      </c>
      <c r="N46" s="7" t="e">
        <f>IF(AND(N45="",M46=M44),N44,IF(AND(A46&lt;&gt;"",D46="",F46=""),IF(ISNA(C46),"",IF(L46=0,IF(M46&lt;&gt;M45,INT(MAX(N$5:N45))+1,INT(MAX(N$5:N45)))+0.5,IF(M46&lt;&gt;M45,INT(MAX(N$5:N45))+1,INT(MAX(N$5:N45)))))))</f>
        <v>#N/A</v>
      </c>
      <c r="O46" s="5" t="str">
        <f t="shared" si="9"/>
        <v/>
      </c>
      <c r="P46" s="5">
        <f t="shared" si="10"/>
        <v>1</v>
      </c>
      <c r="Q46" s="5">
        <f t="shared" si="11"/>
        <v>1</v>
      </c>
      <c r="R46" s="5" t="str">
        <f t="shared" si="3"/>
        <v/>
      </c>
      <c r="S46" s="5" t="str">
        <f t="shared" si="4"/>
        <v/>
      </c>
    </row>
    <row r="47" spans="1:19" ht="14.5" x14ac:dyDescent="0.35">
      <c r="A47" s="12"/>
      <c r="B47" s="10"/>
      <c r="C47" s="13" t="e">
        <f t="shared" si="0"/>
        <v>#N/A</v>
      </c>
      <c r="D47" s="24"/>
      <c r="E47" s="14" t="e">
        <f t="shared" si="12"/>
        <v>#N/A</v>
      </c>
      <c r="F47" s="3"/>
      <c r="G47" s="15" t="e">
        <f t="shared" si="6"/>
        <v>#N/A</v>
      </c>
      <c r="H47" s="27" t="e">
        <f t="shared" si="1"/>
        <v>#N/A</v>
      </c>
      <c r="I47" s="22" t="e">
        <f t="shared" si="2"/>
        <v>#N/A</v>
      </c>
      <c r="J47" s="2"/>
      <c r="K47" s="2"/>
      <c r="L47" s="7" t="str">
        <f t="shared" si="7"/>
        <v/>
      </c>
      <c r="M47" s="7" t="str">
        <f t="shared" si="8"/>
        <v/>
      </c>
      <c r="N47" s="7" t="e">
        <f>IF(AND(N46="",M47=M45),N45,IF(AND(A47&lt;&gt;"",D47="",F47=""),IF(ISNA(C47),"",IF(L47=0,IF(M47&lt;&gt;M46,INT(MAX(N$5:N46))+1,INT(MAX(N$5:N46)))+0.5,IF(M47&lt;&gt;M46,INT(MAX(N$5:N46))+1,INT(MAX(N$5:N46)))))))</f>
        <v>#N/A</v>
      </c>
      <c r="O47" s="5" t="str">
        <f t="shared" si="9"/>
        <v/>
      </c>
      <c r="P47" s="5">
        <f t="shared" si="10"/>
        <v>1</v>
      </c>
      <c r="Q47" s="5">
        <f t="shared" si="11"/>
        <v>1</v>
      </c>
      <c r="R47" s="5" t="str">
        <f t="shared" si="3"/>
        <v/>
      </c>
      <c r="S47" s="5" t="str">
        <f t="shared" si="4"/>
        <v/>
      </c>
    </row>
    <row r="48" spans="1:19" ht="14.5" x14ac:dyDescent="0.35">
      <c r="A48" s="12"/>
      <c r="B48" s="10"/>
      <c r="C48" s="13" t="e">
        <f t="shared" si="0"/>
        <v>#N/A</v>
      </c>
      <c r="D48" s="24"/>
      <c r="E48" s="14" t="e">
        <f t="shared" si="12"/>
        <v>#N/A</v>
      </c>
      <c r="F48" s="3"/>
      <c r="G48" s="15" t="e">
        <f t="shared" si="6"/>
        <v>#N/A</v>
      </c>
      <c r="H48" s="27" t="e">
        <f t="shared" si="1"/>
        <v>#N/A</v>
      </c>
      <c r="I48" s="22" t="e">
        <f t="shared" si="2"/>
        <v>#N/A</v>
      </c>
      <c r="J48" s="2"/>
      <c r="K48" s="2"/>
      <c r="L48" s="7" t="str">
        <f t="shared" si="7"/>
        <v/>
      </c>
      <c r="M48" s="7" t="str">
        <f t="shared" si="8"/>
        <v/>
      </c>
      <c r="N48" s="7" t="e">
        <f>IF(AND(N47="",M48=M46),N46,IF(AND(A48&lt;&gt;"",D48="",F48=""),IF(ISNA(C48),"",IF(L48=0,IF(M48&lt;&gt;M47,INT(MAX(N$5:N47))+1,INT(MAX(N$5:N47)))+0.5,IF(M48&lt;&gt;M47,INT(MAX(N$5:N47))+1,INT(MAX(N$5:N47)))))))</f>
        <v>#N/A</v>
      </c>
      <c r="O48" s="5" t="str">
        <f t="shared" si="9"/>
        <v/>
      </c>
      <c r="P48" s="5">
        <f t="shared" si="10"/>
        <v>1</v>
      </c>
      <c r="Q48" s="5">
        <f t="shared" si="11"/>
        <v>1</v>
      </c>
      <c r="R48" s="5" t="str">
        <f t="shared" si="3"/>
        <v/>
      </c>
      <c r="S48" s="5" t="str">
        <f t="shared" si="4"/>
        <v/>
      </c>
    </row>
    <row r="49" spans="1:19" ht="14.5" x14ac:dyDescent="0.35">
      <c r="A49" s="12"/>
      <c r="B49" s="10"/>
      <c r="C49" s="13" t="e">
        <f t="shared" si="0"/>
        <v>#N/A</v>
      </c>
      <c r="D49" s="24"/>
      <c r="E49" s="14" t="e">
        <f t="shared" si="12"/>
        <v>#N/A</v>
      </c>
      <c r="F49" s="3"/>
      <c r="G49" s="15" t="e">
        <f t="shared" si="6"/>
        <v>#N/A</v>
      </c>
      <c r="H49" s="27" t="e">
        <f t="shared" si="1"/>
        <v>#N/A</v>
      </c>
      <c r="I49" s="22" t="e">
        <f t="shared" si="2"/>
        <v>#N/A</v>
      </c>
      <c r="J49" s="2"/>
      <c r="K49" s="2"/>
      <c r="L49" s="7" t="str">
        <f t="shared" si="7"/>
        <v/>
      </c>
      <c r="M49" s="7" t="str">
        <f t="shared" si="8"/>
        <v/>
      </c>
      <c r="N49" s="7" t="e">
        <f>IF(AND(N48="",M49=M47),N47,IF(AND(A49&lt;&gt;"",D49="",F49=""),IF(ISNA(C49),"",IF(L49=0,IF(M49&lt;&gt;M48,INT(MAX(N$5:N48))+1,INT(MAX(N$5:N48)))+0.5,IF(M49&lt;&gt;M48,INT(MAX(N$5:N48))+1,INT(MAX(N$5:N48)))))))</f>
        <v>#N/A</v>
      </c>
      <c r="O49" s="5" t="str">
        <f t="shared" si="9"/>
        <v/>
      </c>
      <c r="P49" s="5">
        <f t="shared" si="10"/>
        <v>1</v>
      </c>
      <c r="Q49" s="5">
        <f t="shared" si="11"/>
        <v>1</v>
      </c>
      <c r="R49" s="5" t="str">
        <f t="shared" si="3"/>
        <v/>
      </c>
      <c r="S49" s="5" t="str">
        <f t="shared" si="4"/>
        <v/>
      </c>
    </row>
    <row r="50" spans="1:19" ht="14.5" x14ac:dyDescent="0.35">
      <c r="A50" s="12"/>
      <c r="B50" s="10"/>
      <c r="C50" s="13" t="e">
        <f t="shared" si="0"/>
        <v>#N/A</v>
      </c>
      <c r="D50" s="24"/>
      <c r="E50" s="14" t="e">
        <f t="shared" si="12"/>
        <v>#N/A</v>
      </c>
      <c r="F50" s="3"/>
      <c r="G50" s="15" t="e">
        <f t="shared" si="6"/>
        <v>#N/A</v>
      </c>
      <c r="H50" s="27" t="e">
        <f t="shared" si="1"/>
        <v>#N/A</v>
      </c>
      <c r="I50" s="22" t="e">
        <f t="shared" si="2"/>
        <v>#N/A</v>
      </c>
      <c r="J50" s="2"/>
      <c r="K50" s="2"/>
      <c r="L50" s="7" t="str">
        <f t="shared" si="7"/>
        <v/>
      </c>
      <c r="M50" s="7" t="str">
        <f t="shared" si="8"/>
        <v/>
      </c>
      <c r="N50" s="7" t="e">
        <f>IF(AND(N49="",M50=M48),N48,IF(AND(A50&lt;&gt;"",D50="",F50=""),IF(ISNA(C50),"",IF(L50=0,IF(M50&lt;&gt;M49,INT(MAX(N$5:N49))+1,INT(MAX(N$5:N49)))+0.5,IF(M50&lt;&gt;M49,INT(MAX(N$5:N49))+1,INT(MAX(N$5:N49)))))))</f>
        <v>#N/A</v>
      </c>
      <c r="O50" s="5" t="str">
        <f t="shared" si="9"/>
        <v/>
      </c>
      <c r="P50" s="5">
        <f t="shared" si="10"/>
        <v>1</v>
      </c>
      <c r="Q50" s="5">
        <f t="shared" si="11"/>
        <v>1</v>
      </c>
      <c r="R50" s="5" t="str">
        <f t="shared" si="3"/>
        <v/>
      </c>
      <c r="S50" s="5" t="str">
        <f t="shared" si="4"/>
        <v/>
      </c>
    </row>
    <row r="51" spans="1:19" ht="14.5" x14ac:dyDescent="0.35">
      <c r="A51" s="12"/>
      <c r="B51" s="10"/>
      <c r="C51" s="13" t="e">
        <f t="shared" si="0"/>
        <v>#N/A</v>
      </c>
      <c r="D51" s="24"/>
      <c r="E51" s="14" t="e">
        <f t="shared" si="12"/>
        <v>#N/A</v>
      </c>
      <c r="F51" s="3"/>
      <c r="G51" s="15" t="e">
        <f t="shared" si="6"/>
        <v>#N/A</v>
      </c>
      <c r="H51" s="27" t="e">
        <f t="shared" si="1"/>
        <v>#N/A</v>
      </c>
      <c r="I51" s="22" t="e">
        <f t="shared" si="2"/>
        <v>#N/A</v>
      </c>
      <c r="J51" s="2"/>
      <c r="K51" s="2"/>
      <c r="L51" s="7" t="str">
        <f t="shared" si="7"/>
        <v/>
      </c>
      <c r="M51" s="7" t="str">
        <f t="shared" si="8"/>
        <v/>
      </c>
      <c r="N51" s="7" t="e">
        <f>IF(AND(N50="",M51=M49),N49,IF(AND(A51&lt;&gt;"",D51="",F51=""),IF(ISNA(C51),"",IF(L51=0,IF(M51&lt;&gt;M50,INT(MAX(N$5:N50))+1,INT(MAX(N$5:N50)))+0.5,IF(M51&lt;&gt;M50,INT(MAX(N$5:N50))+1,INT(MAX(N$5:N50)))))))</f>
        <v>#N/A</v>
      </c>
      <c r="O51" s="5" t="str">
        <f t="shared" si="9"/>
        <v/>
      </c>
      <c r="P51" s="5">
        <f t="shared" si="10"/>
        <v>1</v>
      </c>
      <c r="Q51" s="5">
        <f t="shared" si="11"/>
        <v>1</v>
      </c>
      <c r="R51" s="5" t="str">
        <f t="shared" si="3"/>
        <v/>
      </c>
      <c r="S51" s="5" t="str">
        <f t="shared" si="4"/>
        <v/>
      </c>
    </row>
    <row r="52" spans="1:19" ht="14.5" x14ac:dyDescent="0.35">
      <c r="A52" s="12"/>
      <c r="B52" s="10"/>
      <c r="C52" s="13" t="e">
        <f t="shared" si="0"/>
        <v>#N/A</v>
      </c>
      <c r="D52" s="24"/>
      <c r="E52" s="14" t="e">
        <f t="shared" si="12"/>
        <v>#N/A</v>
      </c>
      <c r="F52" s="3"/>
      <c r="G52" s="15" t="e">
        <f t="shared" si="6"/>
        <v>#N/A</v>
      </c>
      <c r="H52" s="27" t="e">
        <f t="shared" si="1"/>
        <v>#N/A</v>
      </c>
      <c r="I52" s="22" t="e">
        <f t="shared" si="2"/>
        <v>#N/A</v>
      </c>
      <c r="J52" s="2"/>
      <c r="K52" s="2"/>
      <c r="L52" s="7" t="str">
        <f t="shared" si="7"/>
        <v/>
      </c>
      <c r="M52" s="7" t="str">
        <f t="shared" si="8"/>
        <v/>
      </c>
      <c r="N52" s="7" t="e">
        <f>IF(AND(N51="",M52=M50),N50,IF(AND(A52&lt;&gt;"",D52="",F52=""),IF(ISNA(C52),"",IF(L52=0,IF(M52&lt;&gt;M51,INT(MAX(N$5:N51))+1,INT(MAX(N$5:N51)))+0.5,IF(M52&lt;&gt;M51,INT(MAX(N$5:N51))+1,INT(MAX(N$5:N51)))))))</f>
        <v>#N/A</v>
      </c>
      <c r="O52" s="5" t="str">
        <f t="shared" si="9"/>
        <v/>
      </c>
      <c r="P52" s="5">
        <f t="shared" si="10"/>
        <v>1</v>
      </c>
      <c r="Q52" s="5">
        <f t="shared" si="11"/>
        <v>1</v>
      </c>
      <c r="R52" s="5" t="str">
        <f t="shared" si="3"/>
        <v/>
      </c>
      <c r="S52" s="5" t="str">
        <f t="shared" si="4"/>
        <v/>
      </c>
    </row>
    <row r="53" spans="1:19" ht="14.5" x14ac:dyDescent="0.35">
      <c r="A53" s="12"/>
      <c r="B53" s="10"/>
      <c r="C53" s="13" t="e">
        <f t="shared" si="0"/>
        <v>#N/A</v>
      </c>
      <c r="D53" s="24"/>
      <c r="E53" s="14" t="e">
        <f t="shared" si="12"/>
        <v>#N/A</v>
      </c>
      <c r="F53" s="3"/>
      <c r="G53" s="15" t="e">
        <f t="shared" si="6"/>
        <v>#N/A</v>
      </c>
      <c r="H53" s="27" t="e">
        <f t="shared" si="1"/>
        <v>#N/A</v>
      </c>
      <c r="I53" s="22" t="e">
        <f t="shared" si="2"/>
        <v>#N/A</v>
      </c>
      <c r="J53" s="2"/>
      <c r="K53" s="2"/>
      <c r="L53" s="7" t="str">
        <f t="shared" si="7"/>
        <v/>
      </c>
      <c r="M53" s="7" t="str">
        <f t="shared" si="8"/>
        <v/>
      </c>
      <c r="N53" s="7" t="e">
        <f>IF(AND(N52="",M53=M51),N51,IF(AND(A53&lt;&gt;"",D53="",F53=""),IF(ISNA(C53),"",IF(L53=0,IF(M53&lt;&gt;M52,INT(MAX(N$5:N52))+1,INT(MAX(N$5:N52)))+0.5,IF(M53&lt;&gt;M52,INT(MAX(N$5:N52))+1,INT(MAX(N$5:N52)))))))</f>
        <v>#N/A</v>
      </c>
      <c r="O53" s="5" t="str">
        <f t="shared" si="9"/>
        <v/>
      </c>
      <c r="P53" s="5">
        <f t="shared" si="10"/>
        <v>1</v>
      </c>
      <c r="Q53" s="5">
        <f t="shared" si="11"/>
        <v>1</v>
      </c>
      <c r="R53" s="5" t="str">
        <f t="shared" si="3"/>
        <v/>
      </c>
      <c r="S53" s="5" t="str">
        <f t="shared" si="4"/>
        <v/>
      </c>
    </row>
    <row r="54" spans="1:19" ht="14.5" x14ac:dyDescent="0.35">
      <c r="A54" s="12"/>
      <c r="B54" s="10"/>
      <c r="C54" s="13" t="e">
        <f t="shared" si="0"/>
        <v>#N/A</v>
      </c>
      <c r="D54" s="24"/>
      <c r="E54" s="14" t="e">
        <f t="shared" si="12"/>
        <v>#N/A</v>
      </c>
      <c r="F54" s="3"/>
      <c r="G54" s="15" t="e">
        <f t="shared" si="6"/>
        <v>#N/A</v>
      </c>
      <c r="H54" s="27" t="e">
        <f t="shared" si="1"/>
        <v>#N/A</v>
      </c>
      <c r="I54" s="22" t="e">
        <f t="shared" si="2"/>
        <v>#N/A</v>
      </c>
      <c r="J54" s="2"/>
      <c r="K54" s="2"/>
      <c r="L54" s="7" t="str">
        <f t="shared" si="7"/>
        <v/>
      </c>
      <c r="M54" s="7" t="str">
        <f t="shared" si="8"/>
        <v/>
      </c>
      <c r="N54" s="7" t="e">
        <f>IF(AND(N53="",M54=M52),N52,IF(AND(A54&lt;&gt;"",D54="",F54=""),IF(ISNA(C54),"",IF(L54=0,IF(M54&lt;&gt;M53,INT(MAX(N$5:N53))+1,INT(MAX(N$5:N53)))+0.5,IF(M54&lt;&gt;M53,INT(MAX(N$5:N53))+1,INT(MAX(N$5:N53)))))))</f>
        <v>#N/A</v>
      </c>
      <c r="O54" s="5" t="str">
        <f t="shared" si="9"/>
        <v/>
      </c>
      <c r="P54" s="5">
        <f t="shared" si="10"/>
        <v>1</v>
      </c>
      <c r="Q54" s="5">
        <f t="shared" si="11"/>
        <v>1</v>
      </c>
      <c r="R54" s="5" t="str">
        <f t="shared" si="3"/>
        <v/>
      </c>
      <c r="S54" s="5" t="str">
        <f t="shared" si="4"/>
        <v/>
      </c>
    </row>
    <row r="55" spans="1:19" ht="14.5" x14ac:dyDescent="0.35">
      <c r="A55" s="12"/>
      <c r="B55" s="10"/>
      <c r="C55" s="13" t="e">
        <f t="shared" si="0"/>
        <v>#N/A</v>
      </c>
      <c r="D55" s="24"/>
      <c r="E55" s="14" t="e">
        <f t="shared" si="12"/>
        <v>#N/A</v>
      </c>
      <c r="F55" s="3"/>
      <c r="G55" s="15" t="e">
        <f t="shared" si="6"/>
        <v>#N/A</v>
      </c>
      <c r="H55" s="27" t="e">
        <f t="shared" si="1"/>
        <v>#N/A</v>
      </c>
      <c r="I55" s="22" t="e">
        <f t="shared" si="2"/>
        <v>#N/A</v>
      </c>
      <c r="J55" s="2"/>
      <c r="K55" s="2"/>
      <c r="L55" s="7" t="str">
        <f t="shared" si="7"/>
        <v/>
      </c>
      <c r="M55" s="7" t="str">
        <f t="shared" si="8"/>
        <v/>
      </c>
      <c r="N55" s="7" t="e">
        <f>IF(AND(N54="",M55=M53),N53,IF(AND(A55&lt;&gt;"",D55="",F55=""),IF(ISNA(C55),"",IF(L55=0,IF(M55&lt;&gt;M54,INT(MAX(N$5:N54))+1,INT(MAX(N$5:N54)))+0.5,IF(M55&lt;&gt;M54,INT(MAX(N$5:N54))+1,INT(MAX(N$5:N54)))))))</f>
        <v>#N/A</v>
      </c>
      <c r="O55" s="5" t="str">
        <f t="shared" si="9"/>
        <v/>
      </c>
      <c r="P55" s="5">
        <f t="shared" si="10"/>
        <v>1</v>
      </c>
      <c r="Q55" s="5">
        <f t="shared" si="11"/>
        <v>1</v>
      </c>
      <c r="R55" s="5" t="str">
        <f t="shared" si="3"/>
        <v/>
      </c>
      <c r="S55" s="5" t="str">
        <f t="shared" si="4"/>
        <v/>
      </c>
    </row>
    <row r="56" spans="1:19" ht="14.5" x14ac:dyDescent="0.35">
      <c r="A56" s="12"/>
      <c r="B56" s="10"/>
      <c r="C56" s="13" t="e">
        <f t="shared" si="0"/>
        <v>#N/A</v>
      </c>
      <c r="D56" s="24"/>
      <c r="E56" s="14" t="e">
        <f t="shared" si="12"/>
        <v>#N/A</v>
      </c>
      <c r="F56" s="3"/>
      <c r="G56" s="15" t="e">
        <f t="shared" si="6"/>
        <v>#N/A</v>
      </c>
      <c r="H56" s="27" t="e">
        <f t="shared" si="1"/>
        <v>#N/A</v>
      </c>
      <c r="I56" s="22" t="e">
        <f t="shared" si="2"/>
        <v>#N/A</v>
      </c>
      <c r="J56" s="2"/>
      <c r="K56" s="2"/>
      <c r="L56" s="7" t="str">
        <f t="shared" si="7"/>
        <v/>
      </c>
      <c r="M56" s="7" t="str">
        <f t="shared" si="8"/>
        <v/>
      </c>
      <c r="N56" s="7" t="e">
        <f>IF(AND(N55="",M56=M54),N54,IF(AND(A56&lt;&gt;"",D56="",F56=""),IF(ISNA(C56),"",IF(L56=0,IF(M56&lt;&gt;M55,INT(MAX(N$5:N55))+1,INT(MAX(N$5:N55)))+0.5,IF(M56&lt;&gt;M55,INT(MAX(N$5:N55))+1,INT(MAX(N$5:N55)))))))</f>
        <v>#N/A</v>
      </c>
      <c r="O56" s="5" t="str">
        <f t="shared" si="9"/>
        <v/>
      </c>
      <c r="P56" s="5">
        <f t="shared" si="10"/>
        <v>1</v>
      </c>
      <c r="Q56" s="5">
        <f t="shared" si="11"/>
        <v>1</v>
      </c>
      <c r="R56" s="5" t="str">
        <f t="shared" si="3"/>
        <v/>
      </c>
      <c r="S56" s="5" t="str">
        <f t="shared" si="4"/>
        <v/>
      </c>
    </row>
    <row r="57" spans="1:19" ht="14.5" x14ac:dyDescent="0.35">
      <c r="A57" s="12"/>
      <c r="B57" s="10"/>
      <c r="C57" s="13" t="e">
        <f t="shared" si="0"/>
        <v>#N/A</v>
      </c>
      <c r="D57" s="24"/>
      <c r="E57" s="14" t="e">
        <f t="shared" si="12"/>
        <v>#N/A</v>
      </c>
      <c r="F57" s="3"/>
      <c r="G57" s="15" t="e">
        <f t="shared" si="6"/>
        <v>#N/A</v>
      </c>
      <c r="H57" s="27" t="e">
        <f t="shared" si="1"/>
        <v>#N/A</v>
      </c>
      <c r="I57" s="22" t="e">
        <f t="shared" si="2"/>
        <v>#N/A</v>
      </c>
      <c r="J57" s="2"/>
      <c r="K57" s="2"/>
      <c r="L57" s="7" t="str">
        <f t="shared" si="7"/>
        <v/>
      </c>
      <c r="M57" s="7" t="str">
        <f t="shared" si="8"/>
        <v/>
      </c>
      <c r="N57" s="7" t="e">
        <f>IF(AND(N56="",M57=M55),N55,IF(AND(A57&lt;&gt;"",D57="",F57=""),IF(ISNA(C57),"",IF(L57=0,IF(M57&lt;&gt;M56,INT(MAX(N$5:N56))+1,INT(MAX(N$5:N56)))+0.5,IF(M57&lt;&gt;M56,INT(MAX(N$5:N56))+1,INT(MAX(N$5:N56)))))))</f>
        <v>#N/A</v>
      </c>
      <c r="O57" s="5" t="str">
        <f t="shared" si="9"/>
        <v/>
      </c>
      <c r="P57" s="5">
        <f t="shared" si="10"/>
        <v>1</v>
      </c>
      <c r="Q57" s="5">
        <f t="shared" si="11"/>
        <v>1</v>
      </c>
      <c r="R57" s="5" t="str">
        <f t="shared" si="3"/>
        <v/>
      </c>
      <c r="S57" s="5" t="str">
        <f t="shared" si="4"/>
        <v/>
      </c>
    </row>
    <row r="58" spans="1:19" ht="14.5" x14ac:dyDescent="0.35">
      <c r="A58" s="12"/>
      <c r="B58" s="10"/>
      <c r="C58" s="13" t="e">
        <f t="shared" si="0"/>
        <v>#N/A</v>
      </c>
      <c r="D58" s="24"/>
      <c r="E58" s="14" t="e">
        <f t="shared" si="12"/>
        <v>#N/A</v>
      </c>
      <c r="F58" s="3"/>
      <c r="G58" s="15" t="e">
        <f t="shared" si="6"/>
        <v>#N/A</v>
      </c>
      <c r="H58" s="27" t="e">
        <f t="shared" si="1"/>
        <v>#N/A</v>
      </c>
      <c r="I58" s="22" t="e">
        <f t="shared" si="2"/>
        <v>#N/A</v>
      </c>
      <c r="J58" s="2"/>
      <c r="K58" s="2"/>
      <c r="L58" s="7" t="str">
        <f t="shared" si="7"/>
        <v/>
      </c>
      <c r="M58" s="7" t="str">
        <f t="shared" si="8"/>
        <v/>
      </c>
      <c r="N58" s="7" t="e">
        <f>IF(AND(N57="",M58=M56),N56,IF(AND(A58&lt;&gt;"",D58="",F58=""),IF(ISNA(C58),"",IF(L58=0,IF(M58&lt;&gt;M57,INT(MAX(N$5:N57))+1,INT(MAX(N$5:N57)))+0.5,IF(M58&lt;&gt;M57,INT(MAX(N$5:N57))+1,INT(MAX(N$5:N57)))))))</f>
        <v>#N/A</v>
      </c>
      <c r="O58" s="5" t="str">
        <f t="shared" si="9"/>
        <v/>
      </c>
      <c r="P58" s="5">
        <f t="shared" si="10"/>
        <v>1</v>
      </c>
      <c r="Q58" s="5">
        <f t="shared" si="11"/>
        <v>1</v>
      </c>
      <c r="R58" s="5" t="str">
        <f t="shared" si="3"/>
        <v/>
      </c>
      <c r="S58" s="5" t="str">
        <f t="shared" si="4"/>
        <v/>
      </c>
    </row>
    <row r="59" spans="1:19" ht="14.5" x14ac:dyDescent="0.35">
      <c r="A59" s="12"/>
      <c r="B59" s="10"/>
      <c r="C59" s="13" t="e">
        <f t="shared" si="0"/>
        <v>#N/A</v>
      </c>
      <c r="D59" s="24"/>
      <c r="E59" s="14" t="e">
        <f t="shared" si="12"/>
        <v>#N/A</v>
      </c>
      <c r="F59" s="3"/>
      <c r="G59" s="15" t="e">
        <f t="shared" si="6"/>
        <v>#N/A</v>
      </c>
      <c r="H59" s="27" t="e">
        <f t="shared" si="1"/>
        <v>#N/A</v>
      </c>
      <c r="I59" s="22" t="e">
        <f t="shared" si="2"/>
        <v>#N/A</v>
      </c>
      <c r="J59" s="2"/>
      <c r="K59" s="2"/>
      <c r="L59" s="7" t="str">
        <f t="shared" si="7"/>
        <v/>
      </c>
      <c r="M59" s="7" t="str">
        <f t="shared" si="8"/>
        <v/>
      </c>
      <c r="N59" s="7" t="e">
        <f>IF(AND(N58="",M59=M57),N57,IF(AND(A59&lt;&gt;"",D59="",F59=""),IF(ISNA(C59),"",IF(L59=0,IF(M59&lt;&gt;M58,INT(MAX(N$5:N58))+1,INT(MAX(N$5:N58)))+0.5,IF(M59&lt;&gt;M58,INT(MAX(N$5:N58))+1,INT(MAX(N$5:N58)))))))</f>
        <v>#N/A</v>
      </c>
      <c r="O59" s="5" t="str">
        <f t="shared" si="9"/>
        <v/>
      </c>
      <c r="P59" s="5">
        <f t="shared" si="10"/>
        <v>1</v>
      </c>
      <c r="Q59" s="5">
        <f t="shared" si="11"/>
        <v>1</v>
      </c>
      <c r="R59" s="5" t="str">
        <f t="shared" si="3"/>
        <v/>
      </c>
      <c r="S59" s="5" t="str">
        <f t="shared" si="4"/>
        <v/>
      </c>
    </row>
    <row r="60" spans="1:19" ht="14.5" x14ac:dyDescent="0.35">
      <c r="A60" s="12"/>
      <c r="B60" s="10"/>
      <c r="C60" s="13" t="e">
        <f t="shared" si="0"/>
        <v>#N/A</v>
      </c>
      <c r="D60" s="24"/>
      <c r="E60" s="14" t="e">
        <f t="shared" si="12"/>
        <v>#N/A</v>
      </c>
      <c r="F60" s="3"/>
      <c r="G60" s="15" t="e">
        <f t="shared" si="6"/>
        <v>#N/A</v>
      </c>
      <c r="H60" s="27" t="e">
        <f t="shared" si="1"/>
        <v>#N/A</v>
      </c>
      <c r="I60" s="22" t="e">
        <f t="shared" si="2"/>
        <v>#N/A</v>
      </c>
      <c r="J60" s="2"/>
      <c r="K60" s="2"/>
      <c r="L60" s="7" t="str">
        <f t="shared" si="7"/>
        <v/>
      </c>
      <c r="M60" s="7" t="str">
        <f t="shared" si="8"/>
        <v/>
      </c>
      <c r="N60" s="7" t="e">
        <f>IF(AND(N59="",M60=M58),N58,IF(AND(A60&lt;&gt;"",D60="",F60=""),IF(ISNA(C60),"",IF(L60=0,IF(M60&lt;&gt;M59,INT(MAX(N$5:N59))+1,INT(MAX(N$5:N59)))+0.5,IF(M60&lt;&gt;M59,INT(MAX(N$5:N59))+1,INT(MAX(N$5:N59)))))))</f>
        <v>#N/A</v>
      </c>
      <c r="O60" s="5" t="str">
        <f t="shared" si="9"/>
        <v/>
      </c>
      <c r="P60" s="5">
        <f t="shared" si="10"/>
        <v>1</v>
      </c>
      <c r="Q60" s="5">
        <f t="shared" si="11"/>
        <v>1</v>
      </c>
      <c r="R60" s="5" t="str">
        <f t="shared" si="3"/>
        <v/>
      </c>
      <c r="S60" s="5" t="str">
        <f t="shared" si="4"/>
        <v/>
      </c>
    </row>
    <row r="61" spans="1:19" ht="14.5" x14ac:dyDescent="0.35">
      <c r="A61" s="12"/>
      <c r="B61" s="10"/>
      <c r="C61" s="13" t="e">
        <f t="shared" si="0"/>
        <v>#N/A</v>
      </c>
      <c r="D61" s="24"/>
      <c r="E61" s="14" t="e">
        <f t="shared" si="12"/>
        <v>#N/A</v>
      </c>
      <c r="F61" s="3"/>
      <c r="G61" s="15" t="e">
        <f t="shared" si="6"/>
        <v>#N/A</v>
      </c>
      <c r="H61" s="27" t="e">
        <f t="shared" si="1"/>
        <v>#N/A</v>
      </c>
      <c r="I61" s="22" t="e">
        <f t="shared" si="2"/>
        <v>#N/A</v>
      </c>
      <c r="J61" s="2"/>
      <c r="K61" s="2"/>
      <c r="L61" s="7" t="str">
        <f t="shared" si="7"/>
        <v/>
      </c>
      <c r="M61" s="7" t="str">
        <f t="shared" si="8"/>
        <v/>
      </c>
      <c r="N61" s="7" t="e">
        <f>IF(AND(N60="",M61=M59),N59,IF(AND(A61&lt;&gt;"",D61="",F61=""),IF(ISNA(C61),"",IF(L61=0,IF(M61&lt;&gt;M60,INT(MAX(N$5:N60))+1,INT(MAX(N$5:N60)))+0.5,IF(M61&lt;&gt;M60,INT(MAX(N$5:N60))+1,INT(MAX(N$5:N60)))))))</f>
        <v>#N/A</v>
      </c>
      <c r="O61" s="5" t="str">
        <f t="shared" si="9"/>
        <v/>
      </c>
      <c r="P61" s="5">
        <f t="shared" si="10"/>
        <v>1</v>
      </c>
      <c r="Q61" s="5">
        <f t="shared" si="11"/>
        <v>1</v>
      </c>
      <c r="R61" s="5" t="str">
        <f t="shared" si="3"/>
        <v/>
      </c>
      <c r="S61" s="5" t="str">
        <f t="shared" si="4"/>
        <v/>
      </c>
    </row>
    <row r="62" spans="1:19" ht="14.5" x14ac:dyDescent="0.35">
      <c r="A62" s="12"/>
      <c r="B62" s="10"/>
      <c r="C62" s="13" t="e">
        <f t="shared" si="0"/>
        <v>#N/A</v>
      </c>
      <c r="D62" s="24"/>
      <c r="E62" s="14" t="e">
        <f t="shared" si="12"/>
        <v>#N/A</v>
      </c>
      <c r="F62" s="3"/>
      <c r="G62" s="15" t="e">
        <f t="shared" si="6"/>
        <v>#N/A</v>
      </c>
      <c r="H62" s="27" t="e">
        <f t="shared" si="1"/>
        <v>#N/A</v>
      </c>
      <c r="I62" s="22" t="e">
        <f t="shared" si="2"/>
        <v>#N/A</v>
      </c>
      <c r="J62" s="2"/>
      <c r="K62" s="2"/>
      <c r="L62" s="7" t="str">
        <f t="shared" si="7"/>
        <v/>
      </c>
      <c r="M62" s="7" t="str">
        <f t="shared" si="8"/>
        <v/>
      </c>
      <c r="N62" s="7" t="e">
        <f>IF(AND(N61="",M62=M60),N60,IF(AND(A62&lt;&gt;"",D62="",F62=""),IF(ISNA(C62),"",IF(L62=0,IF(M62&lt;&gt;M61,INT(MAX(N$5:N61))+1,INT(MAX(N$5:N61)))+0.5,IF(M62&lt;&gt;M61,INT(MAX(N$5:N61))+1,INT(MAX(N$5:N61)))))))</f>
        <v>#N/A</v>
      </c>
      <c r="O62" s="5" t="str">
        <f t="shared" si="9"/>
        <v/>
      </c>
      <c r="P62" s="5">
        <f t="shared" si="10"/>
        <v>1</v>
      </c>
      <c r="Q62" s="5">
        <f t="shared" si="11"/>
        <v>1</v>
      </c>
      <c r="R62" s="5" t="str">
        <f t="shared" si="3"/>
        <v/>
      </c>
      <c r="S62" s="5" t="str">
        <f t="shared" si="4"/>
        <v/>
      </c>
    </row>
    <row r="63" spans="1:19" ht="14.5" x14ac:dyDescent="0.35">
      <c r="A63" s="12"/>
      <c r="B63" s="10"/>
      <c r="C63" s="13" t="e">
        <f t="shared" si="0"/>
        <v>#N/A</v>
      </c>
      <c r="D63" s="24"/>
      <c r="E63" s="14" t="e">
        <f t="shared" si="12"/>
        <v>#N/A</v>
      </c>
      <c r="F63" s="3"/>
      <c r="G63" s="15" t="e">
        <f t="shared" si="6"/>
        <v>#N/A</v>
      </c>
      <c r="H63" s="27" t="e">
        <f t="shared" si="1"/>
        <v>#N/A</v>
      </c>
      <c r="I63" s="22" t="e">
        <f t="shared" si="2"/>
        <v>#N/A</v>
      </c>
      <c r="J63" s="2"/>
      <c r="K63" s="2"/>
      <c r="L63" s="7" t="str">
        <f t="shared" si="7"/>
        <v/>
      </c>
      <c r="M63" s="7" t="str">
        <f t="shared" si="8"/>
        <v/>
      </c>
      <c r="N63" s="7" t="e">
        <f>IF(AND(N62="",M63=M61),N61,IF(AND(A63&lt;&gt;"",D63="",F63=""),IF(ISNA(C63),"",IF(L63=0,IF(M63&lt;&gt;M62,INT(MAX(N$5:N62))+1,INT(MAX(N$5:N62)))+0.5,IF(M63&lt;&gt;M62,INT(MAX(N$5:N62))+1,INT(MAX(N$5:N62)))))))</f>
        <v>#N/A</v>
      </c>
      <c r="O63" s="5" t="str">
        <f t="shared" si="9"/>
        <v/>
      </c>
      <c r="P63" s="5">
        <f t="shared" si="10"/>
        <v>1</v>
      </c>
      <c r="Q63" s="5">
        <f t="shared" si="11"/>
        <v>1</v>
      </c>
      <c r="R63" s="5" t="str">
        <f t="shared" si="3"/>
        <v/>
      </c>
      <c r="S63" s="5" t="str">
        <f t="shared" si="4"/>
        <v/>
      </c>
    </row>
    <row r="64" spans="1:19" ht="14.5" x14ac:dyDescent="0.35">
      <c r="A64" s="12"/>
      <c r="B64" s="10"/>
      <c r="C64" s="13" t="e">
        <f t="shared" si="0"/>
        <v>#N/A</v>
      </c>
      <c r="D64" s="24"/>
      <c r="E64" s="14" t="e">
        <f t="shared" si="12"/>
        <v>#N/A</v>
      </c>
      <c r="F64" s="3"/>
      <c r="G64" s="15" t="e">
        <f t="shared" si="6"/>
        <v>#N/A</v>
      </c>
      <c r="H64" s="27" t="e">
        <f t="shared" si="1"/>
        <v>#N/A</v>
      </c>
      <c r="I64" s="22" t="e">
        <f t="shared" si="2"/>
        <v>#N/A</v>
      </c>
      <c r="J64" s="2"/>
      <c r="K64" s="2"/>
      <c r="L64" s="7" t="str">
        <f t="shared" si="7"/>
        <v/>
      </c>
      <c r="M64" s="7" t="str">
        <f t="shared" si="8"/>
        <v/>
      </c>
      <c r="N64" s="7" t="e">
        <f>IF(AND(N63="",M64=M62),N62,IF(AND(A64&lt;&gt;"",D64="",F64=""),IF(ISNA(C64),"",IF(L64=0,IF(M64&lt;&gt;M63,INT(MAX(N$5:N63))+1,INT(MAX(N$5:N63)))+0.5,IF(M64&lt;&gt;M63,INT(MAX(N$5:N63))+1,INT(MAX(N$5:N63)))))))</f>
        <v>#N/A</v>
      </c>
      <c r="O64" s="5" t="str">
        <f t="shared" si="9"/>
        <v/>
      </c>
      <c r="P64" s="5">
        <f t="shared" si="10"/>
        <v>1</v>
      </c>
      <c r="Q64" s="5">
        <f t="shared" si="11"/>
        <v>1</v>
      </c>
      <c r="R64" s="5" t="str">
        <f t="shared" si="3"/>
        <v/>
      </c>
      <c r="S64" s="5" t="str">
        <f t="shared" si="4"/>
        <v/>
      </c>
    </row>
    <row r="65" spans="1:19" ht="14.5" x14ac:dyDescent="0.35">
      <c r="A65" s="12"/>
      <c r="B65" s="10"/>
      <c r="C65" s="13" t="e">
        <f t="shared" si="0"/>
        <v>#N/A</v>
      </c>
      <c r="D65" s="24"/>
      <c r="E65" s="14" t="e">
        <f t="shared" si="12"/>
        <v>#N/A</v>
      </c>
      <c r="F65" s="3"/>
      <c r="G65" s="15" t="e">
        <f t="shared" si="6"/>
        <v>#N/A</v>
      </c>
      <c r="H65" s="27" t="e">
        <f t="shared" si="1"/>
        <v>#N/A</v>
      </c>
      <c r="I65" s="22" t="e">
        <f t="shared" si="2"/>
        <v>#N/A</v>
      </c>
      <c r="J65" s="2"/>
      <c r="K65" s="2"/>
      <c r="L65" s="7" t="str">
        <f t="shared" si="7"/>
        <v/>
      </c>
      <c r="M65" s="7" t="str">
        <f t="shared" si="8"/>
        <v/>
      </c>
      <c r="N65" s="7" t="e">
        <f>IF(AND(N64="",M65=M63),N63,IF(AND(A65&lt;&gt;"",D65="",F65=""),IF(ISNA(C65),"",IF(L65=0,IF(M65&lt;&gt;M64,INT(MAX(N$5:N64))+1,INT(MAX(N$5:N64)))+0.5,IF(M65&lt;&gt;M64,INT(MAX(N$5:N64))+1,INT(MAX(N$5:N64)))))))</f>
        <v>#N/A</v>
      </c>
      <c r="O65" s="5" t="str">
        <f t="shared" si="9"/>
        <v/>
      </c>
      <c r="P65" s="5">
        <f t="shared" si="10"/>
        <v>1</v>
      </c>
      <c r="Q65" s="5">
        <f t="shared" si="11"/>
        <v>1</v>
      </c>
      <c r="R65" s="5" t="str">
        <f t="shared" si="3"/>
        <v/>
      </c>
      <c r="S65" s="5" t="str">
        <f t="shared" si="4"/>
        <v/>
      </c>
    </row>
    <row r="66" spans="1:19" ht="14.5" x14ac:dyDescent="0.35">
      <c r="A66" s="12"/>
      <c r="B66" s="10"/>
      <c r="C66" s="13" t="e">
        <f t="shared" si="0"/>
        <v>#N/A</v>
      </c>
      <c r="D66" s="24"/>
      <c r="E66" s="14" t="e">
        <f t="shared" si="12"/>
        <v>#N/A</v>
      </c>
      <c r="F66" s="3"/>
      <c r="G66" s="15" t="e">
        <f t="shared" si="6"/>
        <v>#N/A</v>
      </c>
      <c r="H66" s="27" t="e">
        <f t="shared" si="1"/>
        <v>#N/A</v>
      </c>
      <c r="I66" s="22" t="e">
        <f t="shared" si="2"/>
        <v>#N/A</v>
      </c>
      <c r="J66" s="2"/>
      <c r="K66" s="2"/>
      <c r="L66" s="7" t="str">
        <f t="shared" si="7"/>
        <v/>
      </c>
      <c r="M66" s="7" t="str">
        <f t="shared" si="8"/>
        <v/>
      </c>
      <c r="N66" s="7" t="e">
        <f>IF(AND(N65="",M66=M64),N64,IF(AND(A66&lt;&gt;"",D66="",F66=""),IF(ISNA(C66),"",IF(L66=0,IF(M66&lt;&gt;M65,INT(MAX(N$5:N65))+1,INT(MAX(N$5:N65)))+0.5,IF(M66&lt;&gt;M65,INT(MAX(N$5:N65))+1,INT(MAX(N$5:N65)))))))</f>
        <v>#N/A</v>
      </c>
      <c r="O66" s="5" t="str">
        <f t="shared" si="9"/>
        <v/>
      </c>
      <c r="P66" s="5">
        <f t="shared" si="10"/>
        <v>1</v>
      </c>
      <c r="Q66" s="5">
        <f t="shared" si="11"/>
        <v>1</v>
      </c>
      <c r="R66" s="5" t="str">
        <f t="shared" si="3"/>
        <v/>
      </c>
      <c r="S66" s="5" t="str">
        <f t="shared" si="4"/>
        <v/>
      </c>
    </row>
    <row r="67" spans="1:19" ht="14.5" x14ac:dyDescent="0.35">
      <c r="A67" s="12"/>
      <c r="B67" s="10"/>
      <c r="C67" s="13" t="e">
        <f t="shared" si="0"/>
        <v>#N/A</v>
      </c>
      <c r="D67" s="24"/>
      <c r="E67" s="14" t="e">
        <f t="shared" si="12"/>
        <v>#N/A</v>
      </c>
      <c r="F67" s="3"/>
      <c r="G67" s="15" t="e">
        <f t="shared" si="6"/>
        <v>#N/A</v>
      </c>
      <c r="H67" s="27" t="e">
        <f t="shared" si="1"/>
        <v>#N/A</v>
      </c>
      <c r="I67" s="22" t="e">
        <f t="shared" si="2"/>
        <v>#N/A</v>
      </c>
      <c r="J67" s="2"/>
      <c r="K67" s="2"/>
      <c r="L67" s="7" t="str">
        <f t="shared" si="7"/>
        <v/>
      </c>
      <c r="M67" s="7" t="str">
        <f t="shared" si="8"/>
        <v/>
      </c>
      <c r="N67" s="7" t="e">
        <f>IF(AND(N66="",M67=M65),N65,IF(AND(A67&lt;&gt;"",D67="",F67=""),IF(ISNA(C67),"",IF(L67=0,IF(M67&lt;&gt;M66,INT(MAX(N$5:N66))+1,INT(MAX(N$5:N66)))+0.5,IF(M67&lt;&gt;M66,INT(MAX(N$5:N66))+1,INT(MAX(N$5:N66)))))))</f>
        <v>#N/A</v>
      </c>
      <c r="O67" s="5" t="str">
        <f t="shared" si="9"/>
        <v/>
      </c>
      <c r="P67" s="5">
        <f t="shared" si="10"/>
        <v>1</v>
      </c>
      <c r="Q67" s="5">
        <f t="shared" si="11"/>
        <v>1</v>
      </c>
      <c r="R67" s="5" t="str">
        <f t="shared" si="3"/>
        <v/>
      </c>
      <c r="S67" s="5" t="str">
        <f t="shared" si="4"/>
        <v/>
      </c>
    </row>
    <row r="68" spans="1:19" ht="14.5" x14ac:dyDescent="0.35">
      <c r="A68" s="12"/>
      <c r="B68" s="10"/>
      <c r="C68" s="13" t="e">
        <f t="shared" si="0"/>
        <v>#N/A</v>
      </c>
      <c r="D68" s="24"/>
      <c r="E68" s="14" t="e">
        <f t="shared" si="12"/>
        <v>#N/A</v>
      </c>
      <c r="F68" s="3"/>
      <c r="G68" s="15" t="e">
        <f t="shared" si="6"/>
        <v>#N/A</v>
      </c>
      <c r="H68" s="27" t="e">
        <f t="shared" si="1"/>
        <v>#N/A</v>
      </c>
      <c r="I68" s="22" t="e">
        <f t="shared" si="2"/>
        <v>#N/A</v>
      </c>
      <c r="J68" s="2"/>
      <c r="K68" s="2"/>
      <c r="L68" s="7" t="str">
        <f t="shared" si="7"/>
        <v/>
      </c>
      <c r="M68" s="7" t="str">
        <f t="shared" si="8"/>
        <v/>
      </c>
      <c r="N68" s="7" t="e">
        <f>IF(AND(N67="",M68=M66),N66,IF(AND(A68&lt;&gt;"",D68="",F68=""),IF(ISNA(C68),"",IF(L68=0,IF(M68&lt;&gt;M67,INT(MAX(N$5:N67))+1,INT(MAX(N$5:N67)))+0.5,IF(M68&lt;&gt;M67,INT(MAX(N$5:N67))+1,INT(MAX(N$5:N67)))))))</f>
        <v>#N/A</v>
      </c>
      <c r="O68" s="5" t="str">
        <f t="shared" si="9"/>
        <v/>
      </c>
      <c r="P68" s="5">
        <f t="shared" si="10"/>
        <v>1</v>
      </c>
      <c r="Q68" s="5">
        <f t="shared" si="11"/>
        <v>1</v>
      </c>
      <c r="R68" s="5" t="str">
        <f t="shared" si="3"/>
        <v/>
      </c>
      <c r="S68" s="5" t="str">
        <f t="shared" si="4"/>
        <v/>
      </c>
    </row>
    <row r="69" spans="1:19" ht="14.5" x14ac:dyDescent="0.35">
      <c r="A69" s="12"/>
      <c r="B69" s="10"/>
      <c r="C69" s="13" t="e">
        <f t="shared" si="0"/>
        <v>#N/A</v>
      </c>
      <c r="D69" s="24"/>
      <c r="E69" s="14" t="e">
        <f t="shared" si="12"/>
        <v>#N/A</v>
      </c>
      <c r="F69" s="3"/>
      <c r="G69" s="15" t="e">
        <f t="shared" si="6"/>
        <v>#N/A</v>
      </c>
      <c r="H69" s="27" t="e">
        <f t="shared" si="1"/>
        <v>#N/A</v>
      </c>
      <c r="I69" s="22" t="e">
        <f t="shared" si="2"/>
        <v>#N/A</v>
      </c>
      <c r="J69" s="2"/>
      <c r="K69" s="2"/>
      <c r="L69" s="7" t="str">
        <f t="shared" si="7"/>
        <v/>
      </c>
      <c r="M69" s="7" t="str">
        <f t="shared" si="8"/>
        <v/>
      </c>
      <c r="N69" s="7" t="e">
        <f>IF(AND(N68="",M69=M67),N67,IF(AND(A69&lt;&gt;"",D69="",F69=""),IF(ISNA(C69),"",IF(L69=0,IF(M69&lt;&gt;M68,INT(MAX(N$5:N68))+1,INT(MAX(N$5:N68)))+0.5,IF(M69&lt;&gt;M68,INT(MAX(N$5:N68))+1,INT(MAX(N$5:N68)))))))</f>
        <v>#N/A</v>
      </c>
      <c r="O69" s="5" t="str">
        <f t="shared" si="9"/>
        <v/>
      </c>
      <c r="P69" s="5">
        <f t="shared" si="10"/>
        <v>1</v>
      </c>
      <c r="Q69" s="5">
        <f t="shared" si="11"/>
        <v>1</v>
      </c>
      <c r="R69" s="5" t="str">
        <f t="shared" si="3"/>
        <v/>
      </c>
      <c r="S69" s="5" t="str">
        <f t="shared" si="4"/>
        <v/>
      </c>
    </row>
    <row r="70" spans="1:19" ht="14.5" x14ac:dyDescent="0.35">
      <c r="A70" s="12"/>
      <c r="B70" s="10"/>
      <c r="C70" s="13" t="e">
        <f t="shared" ref="C70:C92" si="13">IF(OR($A70="",$B70=""),NA(),$B70)</f>
        <v>#N/A</v>
      </c>
      <c r="D70" s="24"/>
      <c r="E70" s="14" t="e">
        <f t="shared" si="12"/>
        <v>#N/A</v>
      </c>
      <c r="F70" s="3"/>
      <c r="G70" s="15" t="e">
        <f t="shared" si="6"/>
        <v>#N/A</v>
      </c>
      <c r="H70" s="27" t="e">
        <f t="shared" ref="H70:H92" si="14">IF(R70=C70,R70,IF(S70=C70,S70,#N/A))</f>
        <v>#N/A</v>
      </c>
      <c r="I70" s="22" t="e">
        <f t="shared" ref="I70:I92" si="15">IF(AND(D70="",F70="",ISNUMBER(G69),ISNUMBER(G71)),IF(L70=0,C70,#N/A),#N/A)</f>
        <v>#N/A</v>
      </c>
      <c r="J70" s="2"/>
      <c r="K70" s="2"/>
      <c r="L70" s="7" t="str">
        <f t="shared" si="7"/>
        <v/>
      </c>
      <c r="M70" s="7" t="str">
        <f t="shared" si="8"/>
        <v/>
      </c>
      <c r="N70" s="7" t="e">
        <f>IF(AND(N69="",M70=M68),N68,IF(AND(A70&lt;&gt;"",D70="",F70=""),IF(ISNA(C70),"",IF(L70=0,IF(M70&lt;&gt;M69,INT(MAX(N$5:N69))+1,INT(MAX(N$5:N69)))+0.5,IF(M70&lt;&gt;M69,INT(MAX(N$5:N69))+1,INT(MAX(N$5:N69)))))))</f>
        <v>#N/A</v>
      </c>
      <c r="O70" s="5" t="str">
        <f t="shared" si="9"/>
        <v/>
      </c>
      <c r="P70" s="5">
        <f t="shared" si="10"/>
        <v>1</v>
      </c>
      <c r="Q70" s="5">
        <f t="shared" si="11"/>
        <v>1</v>
      </c>
      <c r="R70" s="5" t="str">
        <f t="shared" ref="R70:R92" si="16">IFERROR(IF(AND(P71=1,P70=P69),"",IF(AND(P70=P69,OR(P70=P71,P71=""),R71=""),"",IF(P70="","",IF(P70&gt;=5,C70,IF(AND(R71=C71,P71&gt;1),C70,""))))),"")</f>
        <v/>
      </c>
      <c r="S70" s="5" t="str">
        <f t="shared" ref="S70:S92" si="17">IFERROR(IF(AND(Q71=1,Q70=Q69),"",IF(AND(Q70=Q69,OR(Q70=Q71,Q71=""),S71=""),"",IF(Q70="","",IF(Q70&gt;=5,C70,IF(AND(S71=C71,Q71&gt;1),C70,""))))),"")</f>
        <v/>
      </c>
    </row>
    <row r="71" spans="1:19" ht="14.5" x14ac:dyDescent="0.35">
      <c r="A71" s="12"/>
      <c r="B71" s="10"/>
      <c r="C71" s="13" t="e">
        <f t="shared" si="13"/>
        <v>#N/A</v>
      </c>
      <c r="D71" s="24"/>
      <c r="E71" s="14" t="e">
        <f t="shared" si="12"/>
        <v>#N/A</v>
      </c>
      <c r="F71" s="3"/>
      <c r="G71" s="15" t="e">
        <f t="shared" ref="G71:G92" si="18">IF(OR(E71=0,L71=0),#N/A,IF(C71&lt;&gt;E71,IF(O71=C71,O71,#N/A),#N/A))</f>
        <v>#N/A</v>
      </c>
      <c r="H71" s="27" t="e">
        <f t="shared" si="14"/>
        <v>#N/A</v>
      </c>
      <c r="I71" s="22" t="e">
        <f t="shared" si="15"/>
        <v>#N/A</v>
      </c>
      <c r="J71" s="2"/>
      <c r="K71" s="2"/>
      <c r="L71" s="7" t="str">
        <f t="shared" ref="L71:L92" si="19">IF(ISNA(C71),"",IF(AND(D71="",F71=""),IF(C71&lt;(E71-(E71/99)),-1,IF(C71&gt;(E71+(E71/99)),1,0))))</f>
        <v/>
      </c>
      <c r="M71" s="7" t="str">
        <f t="shared" ref="M71:M92" si="20">IF(L71&lt;&gt;0,L71, M70)</f>
        <v/>
      </c>
      <c r="N71" s="7" t="e">
        <f>IF(AND(N70="",M71=M69),N69,IF(AND(A71&lt;&gt;"",D71="",F71=""),IF(ISNA(C71),"",IF(L71=0,IF(M71&lt;&gt;M70,INT(MAX(N$5:N70))+1,INT(MAX(N$5:N70)))+0.5,IF(M71&lt;&gt;M70,INT(MAX(N$5:N70))+1,INT(MAX(N$5:N70)))))))</f>
        <v>#N/A</v>
      </c>
      <c r="O71" s="5" t="str">
        <f t="shared" ref="O71:O92" si="21">IF(ISNA(N71),"",IF(AND(D71="",F71=""),IFERROR(IF(COUNTIF($N$5:$N$92,INT(N71))&gt;=6,C71,NA()),""),""))</f>
        <v/>
      </c>
      <c r="P71" s="5">
        <f t="shared" ref="P71:P92" si="22">IFERROR(IF(C71="","",IF(C71&gt;C70,P70+1,IF(C71=C70,P70,IF(C71&lt;C70,1,"")))),1)</f>
        <v>1</v>
      </c>
      <c r="Q71" s="5">
        <f t="shared" ref="Q71:Q92" si="23">IFERROR(IF(C71="","",IF(C71&lt;C70,Q70+1,IF(C71=C70,Q70,IF(C71&gt;C70,1,"")))),1)</f>
        <v>1</v>
      </c>
      <c r="R71" s="5" t="str">
        <f t="shared" si="16"/>
        <v/>
      </c>
      <c r="S71" s="5" t="str">
        <f t="shared" si="17"/>
        <v/>
      </c>
    </row>
    <row r="72" spans="1:19" ht="14.5" x14ac:dyDescent="0.35">
      <c r="A72" s="12"/>
      <c r="B72" s="10"/>
      <c r="C72" s="13" t="e">
        <f t="shared" si="13"/>
        <v>#N/A</v>
      </c>
      <c r="D72" s="24"/>
      <c r="E72" s="14" t="e">
        <f t="shared" si="12"/>
        <v>#N/A</v>
      </c>
      <c r="F72" s="3"/>
      <c r="G72" s="15" t="e">
        <f t="shared" si="18"/>
        <v>#N/A</v>
      </c>
      <c r="H72" s="27" t="e">
        <f t="shared" si="14"/>
        <v>#N/A</v>
      </c>
      <c r="I72" s="22" t="e">
        <f t="shared" si="15"/>
        <v>#N/A</v>
      </c>
      <c r="J72" s="2"/>
      <c r="K72" s="2"/>
      <c r="L72" s="7" t="str">
        <f t="shared" si="19"/>
        <v/>
      </c>
      <c r="M72" s="7" t="str">
        <f t="shared" si="20"/>
        <v/>
      </c>
      <c r="N72" s="7" t="e">
        <f>IF(AND(N71="",M72=M70),N70,IF(AND(A72&lt;&gt;"",D72="",F72=""),IF(ISNA(C72),"",IF(L72=0,IF(M72&lt;&gt;M71,INT(MAX(N$5:N71))+1,INT(MAX(N$5:N71)))+0.5,IF(M72&lt;&gt;M71,INT(MAX(N$5:N71))+1,INT(MAX(N$5:N71)))))))</f>
        <v>#N/A</v>
      </c>
      <c r="O72" s="5" t="str">
        <f t="shared" si="21"/>
        <v/>
      </c>
      <c r="P72" s="5">
        <f t="shared" si="22"/>
        <v>1</v>
      </c>
      <c r="Q72" s="5">
        <f t="shared" si="23"/>
        <v>1</v>
      </c>
      <c r="R72" s="5" t="str">
        <f t="shared" si="16"/>
        <v/>
      </c>
      <c r="S72" s="5" t="str">
        <f t="shared" si="17"/>
        <v/>
      </c>
    </row>
    <row r="73" spans="1:19" ht="14.5" x14ac:dyDescent="0.35">
      <c r="A73" s="12"/>
      <c r="B73" s="10"/>
      <c r="C73" s="13" t="e">
        <f t="shared" si="13"/>
        <v>#N/A</v>
      </c>
      <c r="D73" s="24"/>
      <c r="E73" s="14" t="e">
        <f t="shared" si="12"/>
        <v>#N/A</v>
      </c>
      <c r="F73" s="3"/>
      <c r="G73" s="15" t="e">
        <f t="shared" si="18"/>
        <v>#N/A</v>
      </c>
      <c r="H73" s="27" t="e">
        <f t="shared" si="14"/>
        <v>#N/A</v>
      </c>
      <c r="I73" s="22" t="e">
        <f t="shared" si="15"/>
        <v>#N/A</v>
      </c>
      <c r="J73" s="2"/>
      <c r="K73" s="2"/>
      <c r="L73" s="7" t="str">
        <f t="shared" si="19"/>
        <v/>
      </c>
      <c r="M73" s="7" t="str">
        <f t="shared" si="20"/>
        <v/>
      </c>
      <c r="N73" s="7" t="e">
        <f>IF(AND(N72="",M73=M71),N71,IF(AND(A73&lt;&gt;"",D73="",F73=""),IF(ISNA(C73),"",IF(L73=0,IF(M73&lt;&gt;M72,INT(MAX(N$5:N72))+1,INT(MAX(N$5:N72)))+0.5,IF(M73&lt;&gt;M72,INT(MAX(N$5:N72))+1,INT(MAX(N$5:N72)))))))</f>
        <v>#N/A</v>
      </c>
      <c r="O73" s="5" t="str">
        <f t="shared" si="21"/>
        <v/>
      </c>
      <c r="P73" s="5">
        <f t="shared" si="22"/>
        <v>1</v>
      </c>
      <c r="Q73" s="5">
        <f t="shared" si="23"/>
        <v>1</v>
      </c>
      <c r="R73" s="5" t="str">
        <f t="shared" si="16"/>
        <v/>
      </c>
      <c r="S73" s="5" t="str">
        <f t="shared" si="17"/>
        <v/>
      </c>
    </row>
    <row r="74" spans="1:19" ht="14.5" x14ac:dyDescent="0.35">
      <c r="A74" s="12"/>
      <c r="B74" s="10"/>
      <c r="C74" s="13" t="e">
        <f t="shared" si="13"/>
        <v>#N/A</v>
      </c>
      <c r="D74" s="24"/>
      <c r="E74" s="14" t="e">
        <f t="shared" si="12"/>
        <v>#N/A</v>
      </c>
      <c r="F74" s="3"/>
      <c r="G74" s="15" t="e">
        <f t="shared" si="18"/>
        <v>#N/A</v>
      </c>
      <c r="H74" s="27" t="e">
        <f t="shared" si="14"/>
        <v>#N/A</v>
      </c>
      <c r="I74" s="22" t="e">
        <f t="shared" si="15"/>
        <v>#N/A</v>
      </c>
      <c r="J74" s="2"/>
      <c r="K74" s="2"/>
      <c r="L74" s="7" t="str">
        <f t="shared" si="19"/>
        <v/>
      </c>
      <c r="M74" s="7" t="str">
        <f t="shared" si="20"/>
        <v/>
      </c>
      <c r="N74" s="7" t="e">
        <f>IF(AND(N73="",M74=M72),N72,IF(AND(A74&lt;&gt;"",D74="",F74=""),IF(ISNA(C74),"",IF(L74=0,IF(M74&lt;&gt;M73,INT(MAX(N$5:N73))+1,INT(MAX(N$5:N73)))+0.5,IF(M74&lt;&gt;M73,INT(MAX(N$5:N73))+1,INT(MAX(N$5:N73)))))))</f>
        <v>#N/A</v>
      </c>
      <c r="O74" s="5" t="str">
        <f t="shared" si="21"/>
        <v/>
      </c>
      <c r="P74" s="5">
        <f t="shared" si="22"/>
        <v>1</v>
      </c>
      <c r="Q74" s="5">
        <f t="shared" si="23"/>
        <v>1</v>
      </c>
      <c r="R74" s="5" t="str">
        <f t="shared" si="16"/>
        <v/>
      </c>
      <c r="S74" s="5" t="str">
        <f t="shared" si="17"/>
        <v/>
      </c>
    </row>
    <row r="75" spans="1:19" ht="14.5" x14ac:dyDescent="0.35">
      <c r="A75" s="12"/>
      <c r="B75" s="10"/>
      <c r="C75" s="13" t="e">
        <f t="shared" si="13"/>
        <v>#N/A</v>
      </c>
      <c r="D75" s="24"/>
      <c r="E75" s="14" t="e">
        <f t="shared" si="12"/>
        <v>#N/A</v>
      </c>
      <c r="F75" s="3"/>
      <c r="G75" s="15" t="e">
        <f t="shared" si="18"/>
        <v>#N/A</v>
      </c>
      <c r="H75" s="27" t="e">
        <f t="shared" si="14"/>
        <v>#N/A</v>
      </c>
      <c r="I75" s="22" t="e">
        <f t="shared" si="15"/>
        <v>#N/A</v>
      </c>
      <c r="J75" s="2"/>
      <c r="K75" s="2"/>
      <c r="L75" s="7" t="str">
        <f t="shared" si="19"/>
        <v/>
      </c>
      <c r="M75" s="7" t="str">
        <f t="shared" si="20"/>
        <v/>
      </c>
      <c r="N75" s="7" t="e">
        <f>IF(AND(N74="",M75=M73),N73,IF(AND(A75&lt;&gt;"",D75="",F75=""),IF(ISNA(C75),"",IF(L75=0,IF(M75&lt;&gt;M74,INT(MAX(N$5:N74))+1,INT(MAX(N$5:N74)))+0.5,IF(M75&lt;&gt;M74,INT(MAX(N$5:N74))+1,INT(MAX(N$5:N74)))))))</f>
        <v>#N/A</v>
      </c>
      <c r="O75" s="5" t="str">
        <f t="shared" si="21"/>
        <v/>
      </c>
      <c r="P75" s="5">
        <f t="shared" si="22"/>
        <v>1</v>
      </c>
      <c r="Q75" s="5">
        <f t="shared" si="23"/>
        <v>1</v>
      </c>
      <c r="R75" s="5" t="str">
        <f t="shared" si="16"/>
        <v/>
      </c>
      <c r="S75" s="5" t="str">
        <f t="shared" si="17"/>
        <v/>
      </c>
    </row>
    <row r="76" spans="1:19" ht="14.5" x14ac:dyDescent="0.35">
      <c r="A76" s="12"/>
      <c r="B76" s="10"/>
      <c r="C76" s="13" t="e">
        <f t="shared" si="13"/>
        <v>#N/A</v>
      </c>
      <c r="D76" s="24"/>
      <c r="E76" s="14" t="e">
        <f t="shared" si="12"/>
        <v>#N/A</v>
      </c>
      <c r="F76" s="3"/>
      <c r="G76" s="15" t="e">
        <f t="shared" si="18"/>
        <v>#N/A</v>
      </c>
      <c r="H76" s="27" t="e">
        <f t="shared" si="14"/>
        <v>#N/A</v>
      </c>
      <c r="I76" s="22" t="e">
        <f t="shared" si="15"/>
        <v>#N/A</v>
      </c>
      <c r="J76" s="2"/>
      <c r="K76" s="2"/>
      <c r="L76" s="7" t="str">
        <f t="shared" si="19"/>
        <v/>
      </c>
      <c r="M76" s="7" t="str">
        <f t="shared" si="20"/>
        <v/>
      </c>
      <c r="N76" s="7" t="e">
        <f>IF(AND(N75="",M76=M74),N74,IF(AND(A76&lt;&gt;"",D76="",F76=""),IF(ISNA(C76),"",IF(L76=0,IF(M76&lt;&gt;M75,INT(MAX(N$5:N75))+1,INT(MAX(N$5:N75)))+0.5,IF(M76&lt;&gt;M75,INT(MAX(N$5:N75))+1,INT(MAX(N$5:N75)))))))</f>
        <v>#N/A</v>
      </c>
      <c r="O76" s="5" t="str">
        <f t="shared" si="21"/>
        <v/>
      </c>
      <c r="P76" s="5">
        <f t="shared" si="22"/>
        <v>1</v>
      </c>
      <c r="Q76" s="5">
        <f t="shared" si="23"/>
        <v>1</v>
      </c>
      <c r="R76" s="5" t="str">
        <f t="shared" si="16"/>
        <v/>
      </c>
      <c r="S76" s="5" t="str">
        <f t="shared" si="17"/>
        <v/>
      </c>
    </row>
    <row r="77" spans="1:19" ht="14.5" x14ac:dyDescent="0.35">
      <c r="A77" s="12"/>
      <c r="B77" s="10"/>
      <c r="C77" s="13" t="e">
        <f t="shared" si="13"/>
        <v>#N/A</v>
      </c>
      <c r="D77" s="24"/>
      <c r="E77" s="14" t="e">
        <f t="shared" si="12"/>
        <v>#N/A</v>
      </c>
      <c r="F77" s="3"/>
      <c r="G77" s="15" t="e">
        <f t="shared" si="18"/>
        <v>#N/A</v>
      </c>
      <c r="H77" s="27" t="e">
        <f t="shared" si="14"/>
        <v>#N/A</v>
      </c>
      <c r="I77" s="22" t="e">
        <f t="shared" si="15"/>
        <v>#N/A</v>
      </c>
      <c r="J77" s="2"/>
      <c r="K77" s="2"/>
      <c r="L77" s="7" t="str">
        <f t="shared" si="19"/>
        <v/>
      </c>
      <c r="M77" s="7" t="str">
        <f t="shared" si="20"/>
        <v/>
      </c>
      <c r="N77" s="7" t="e">
        <f>IF(AND(N76="",M77=M75),N75,IF(AND(A77&lt;&gt;"",D77="",F77=""),IF(ISNA(C77),"",IF(L77=0,IF(M77&lt;&gt;M76,INT(MAX(N$5:N76))+1,INT(MAX(N$5:N76)))+0.5,IF(M77&lt;&gt;M76,INT(MAX(N$5:N76))+1,INT(MAX(N$5:N76)))))))</f>
        <v>#N/A</v>
      </c>
      <c r="O77" s="5" t="str">
        <f t="shared" si="21"/>
        <v/>
      </c>
      <c r="P77" s="5">
        <f t="shared" si="22"/>
        <v>1</v>
      </c>
      <c r="Q77" s="5">
        <f t="shared" si="23"/>
        <v>1</v>
      </c>
      <c r="R77" s="5" t="str">
        <f t="shared" si="16"/>
        <v/>
      </c>
      <c r="S77" s="5" t="str">
        <f t="shared" si="17"/>
        <v/>
      </c>
    </row>
    <row r="78" spans="1:19" ht="14.5" x14ac:dyDescent="0.35">
      <c r="A78" s="12"/>
      <c r="B78" s="10"/>
      <c r="C78" s="13" t="e">
        <f t="shared" si="13"/>
        <v>#N/A</v>
      </c>
      <c r="D78" s="24"/>
      <c r="E78" s="14" t="e">
        <f t="shared" si="12"/>
        <v>#N/A</v>
      </c>
      <c r="F78" s="3"/>
      <c r="G78" s="15" t="e">
        <f t="shared" si="18"/>
        <v>#N/A</v>
      </c>
      <c r="H78" s="27" t="e">
        <f t="shared" si="14"/>
        <v>#N/A</v>
      </c>
      <c r="I78" s="22" t="e">
        <f t="shared" si="15"/>
        <v>#N/A</v>
      </c>
      <c r="J78" s="2"/>
      <c r="K78" s="2"/>
      <c r="L78" s="7" t="str">
        <f t="shared" si="19"/>
        <v/>
      </c>
      <c r="M78" s="7" t="str">
        <f t="shared" si="20"/>
        <v/>
      </c>
      <c r="N78" s="7" t="e">
        <f>IF(AND(N77="",M78=M76),N76,IF(AND(A78&lt;&gt;"",D78="",F78=""),IF(ISNA(C78),"",IF(L78=0,IF(M78&lt;&gt;M77,INT(MAX(N$5:N77))+1,INT(MAX(N$5:N77)))+0.5,IF(M78&lt;&gt;M77,INT(MAX(N$5:N77))+1,INT(MAX(N$5:N77)))))))</f>
        <v>#N/A</v>
      </c>
      <c r="O78" s="5" t="str">
        <f t="shared" si="21"/>
        <v/>
      </c>
      <c r="P78" s="5">
        <f t="shared" si="22"/>
        <v>1</v>
      </c>
      <c r="Q78" s="5">
        <f t="shared" si="23"/>
        <v>1</v>
      </c>
      <c r="R78" s="5" t="str">
        <f t="shared" si="16"/>
        <v/>
      </c>
      <c r="S78" s="5" t="str">
        <f t="shared" si="17"/>
        <v/>
      </c>
    </row>
    <row r="79" spans="1:19" ht="14.5" x14ac:dyDescent="0.35">
      <c r="A79" s="12"/>
      <c r="B79" s="10"/>
      <c r="C79" s="13" t="e">
        <f t="shared" si="13"/>
        <v>#N/A</v>
      </c>
      <c r="D79" s="24"/>
      <c r="E79" s="14" t="e">
        <f t="shared" si="12"/>
        <v>#N/A</v>
      </c>
      <c r="F79" s="3"/>
      <c r="G79" s="15" t="e">
        <f t="shared" si="18"/>
        <v>#N/A</v>
      </c>
      <c r="H79" s="27" t="e">
        <f t="shared" si="14"/>
        <v>#N/A</v>
      </c>
      <c r="I79" s="22" t="e">
        <f t="shared" si="15"/>
        <v>#N/A</v>
      </c>
      <c r="J79" s="2"/>
      <c r="K79" s="2"/>
      <c r="L79" s="7" t="str">
        <f t="shared" si="19"/>
        <v/>
      </c>
      <c r="M79" s="7" t="str">
        <f t="shared" si="20"/>
        <v/>
      </c>
      <c r="N79" s="7" t="e">
        <f>IF(AND(N78="",M79=M77),N77,IF(AND(A79&lt;&gt;"",D79="",F79=""),IF(ISNA(C79),"",IF(L79=0,IF(M79&lt;&gt;M78,INT(MAX(N$5:N78))+1,INT(MAX(N$5:N78)))+0.5,IF(M79&lt;&gt;M78,INT(MAX(N$5:N78))+1,INT(MAX(N$5:N78)))))))</f>
        <v>#N/A</v>
      </c>
      <c r="O79" s="5" t="str">
        <f t="shared" si="21"/>
        <v/>
      </c>
      <c r="P79" s="5">
        <f t="shared" si="22"/>
        <v>1</v>
      </c>
      <c r="Q79" s="5">
        <f t="shared" si="23"/>
        <v>1</v>
      </c>
      <c r="R79" s="5" t="str">
        <f t="shared" si="16"/>
        <v/>
      </c>
      <c r="S79" s="5" t="str">
        <f t="shared" si="17"/>
        <v/>
      </c>
    </row>
    <row r="80" spans="1:19" ht="14.5" x14ac:dyDescent="0.35">
      <c r="A80" s="12"/>
      <c r="B80" s="10"/>
      <c r="C80" s="13" t="e">
        <f t="shared" si="13"/>
        <v>#N/A</v>
      </c>
      <c r="D80" s="24"/>
      <c r="E80" s="14" t="e">
        <f t="shared" si="12"/>
        <v>#N/A</v>
      </c>
      <c r="F80" s="3"/>
      <c r="G80" s="15" t="e">
        <f t="shared" si="18"/>
        <v>#N/A</v>
      </c>
      <c r="H80" s="27" t="e">
        <f t="shared" si="14"/>
        <v>#N/A</v>
      </c>
      <c r="I80" s="22" t="e">
        <f t="shared" si="15"/>
        <v>#N/A</v>
      </c>
      <c r="J80" s="2"/>
      <c r="K80" s="2"/>
      <c r="L80" s="7" t="str">
        <f t="shared" si="19"/>
        <v/>
      </c>
      <c r="M80" s="7" t="str">
        <f t="shared" si="20"/>
        <v/>
      </c>
      <c r="N80" s="7" t="e">
        <f>IF(AND(N79="",M80=M78),N78,IF(AND(A80&lt;&gt;"",D80="",F80=""),IF(ISNA(C80),"",IF(L80=0,IF(M80&lt;&gt;M79,INT(MAX(N$5:N79))+1,INT(MAX(N$5:N79)))+0.5,IF(M80&lt;&gt;M79,INT(MAX(N$5:N79))+1,INT(MAX(N$5:N79)))))))</f>
        <v>#N/A</v>
      </c>
      <c r="O80" s="5" t="str">
        <f t="shared" si="21"/>
        <v/>
      </c>
      <c r="P80" s="5">
        <f t="shared" si="22"/>
        <v>1</v>
      </c>
      <c r="Q80" s="5">
        <f t="shared" si="23"/>
        <v>1</v>
      </c>
      <c r="R80" s="5" t="str">
        <f t="shared" si="16"/>
        <v/>
      </c>
      <c r="S80" s="5" t="str">
        <f t="shared" si="17"/>
        <v/>
      </c>
    </row>
    <row r="81" spans="1:20" ht="14.5" x14ac:dyDescent="0.35">
      <c r="A81" s="12"/>
      <c r="B81" s="10"/>
      <c r="C81" s="13" t="e">
        <f t="shared" si="13"/>
        <v>#N/A</v>
      </c>
      <c r="D81" s="24"/>
      <c r="E81" s="14" t="e">
        <f t="shared" si="12"/>
        <v>#N/A</v>
      </c>
      <c r="F81" s="3"/>
      <c r="G81" s="15" t="e">
        <f t="shared" si="18"/>
        <v>#N/A</v>
      </c>
      <c r="H81" s="27" t="e">
        <f t="shared" si="14"/>
        <v>#N/A</v>
      </c>
      <c r="I81" s="22" t="e">
        <f t="shared" si="15"/>
        <v>#N/A</v>
      </c>
      <c r="J81" s="2"/>
      <c r="K81" s="2"/>
      <c r="L81" s="7" t="str">
        <f t="shared" si="19"/>
        <v/>
      </c>
      <c r="M81" s="7" t="str">
        <f t="shared" si="20"/>
        <v/>
      </c>
      <c r="N81" s="7" t="e">
        <f>IF(AND(N80="",M81=M79),N79,IF(AND(A81&lt;&gt;"",D81="",F81=""),IF(ISNA(C81),"",IF(L81=0,IF(M81&lt;&gt;M80,INT(MAX(N$5:N80))+1,INT(MAX(N$5:N80)))+0.5,IF(M81&lt;&gt;M80,INT(MAX(N$5:N80))+1,INT(MAX(N$5:N80)))))))</f>
        <v>#N/A</v>
      </c>
      <c r="O81" s="5" t="str">
        <f t="shared" si="21"/>
        <v/>
      </c>
      <c r="P81" s="5">
        <f t="shared" si="22"/>
        <v>1</v>
      </c>
      <c r="Q81" s="5">
        <f t="shared" si="23"/>
        <v>1</v>
      </c>
      <c r="R81" s="5" t="str">
        <f t="shared" si="16"/>
        <v/>
      </c>
      <c r="S81" s="5" t="str">
        <f t="shared" si="17"/>
        <v/>
      </c>
    </row>
    <row r="82" spans="1:20" ht="14.5" x14ac:dyDescent="0.35">
      <c r="A82" s="12"/>
      <c r="B82" s="10"/>
      <c r="C82" s="13" t="e">
        <f t="shared" si="13"/>
        <v>#N/A</v>
      </c>
      <c r="D82" s="24"/>
      <c r="E82" s="14" t="e">
        <f t="shared" si="12"/>
        <v>#N/A</v>
      </c>
      <c r="F82" s="3"/>
      <c r="G82" s="15" t="e">
        <f t="shared" si="18"/>
        <v>#N/A</v>
      </c>
      <c r="H82" s="27" t="e">
        <f t="shared" si="14"/>
        <v>#N/A</v>
      </c>
      <c r="I82" s="22" t="e">
        <f t="shared" si="15"/>
        <v>#N/A</v>
      </c>
      <c r="J82" s="2"/>
      <c r="K82" s="2"/>
      <c r="L82" s="7" t="str">
        <f t="shared" si="19"/>
        <v/>
      </c>
      <c r="M82" s="7" t="str">
        <f t="shared" si="20"/>
        <v/>
      </c>
      <c r="N82" s="7" t="e">
        <f>IF(AND(N81="",M82=M80),N80,IF(AND(A82&lt;&gt;"",D82="",F82=""),IF(ISNA(C82),"",IF(L82=0,IF(M82&lt;&gt;M81,INT(MAX(N$5:N81))+1,INT(MAX(N$5:N81)))+0.5,IF(M82&lt;&gt;M81,INT(MAX(N$5:N81))+1,INT(MAX(N$5:N81)))))))</f>
        <v>#N/A</v>
      </c>
      <c r="O82" s="5" t="str">
        <f t="shared" si="21"/>
        <v/>
      </c>
      <c r="P82" s="5">
        <f t="shared" si="22"/>
        <v>1</v>
      </c>
      <c r="Q82" s="5">
        <f t="shared" si="23"/>
        <v>1</v>
      </c>
      <c r="R82" s="5" t="str">
        <f t="shared" si="16"/>
        <v/>
      </c>
      <c r="S82" s="5" t="str">
        <f t="shared" si="17"/>
        <v/>
      </c>
    </row>
    <row r="83" spans="1:20" ht="14.5" x14ac:dyDescent="0.35">
      <c r="A83" s="12"/>
      <c r="B83" s="10"/>
      <c r="C83" s="13" t="e">
        <f t="shared" si="13"/>
        <v>#N/A</v>
      </c>
      <c r="D83" s="24"/>
      <c r="E83" s="14" t="e">
        <f t="shared" si="12"/>
        <v>#N/A</v>
      </c>
      <c r="F83" s="3"/>
      <c r="G83" s="15" t="e">
        <f t="shared" si="18"/>
        <v>#N/A</v>
      </c>
      <c r="H83" s="27" t="e">
        <f t="shared" si="14"/>
        <v>#N/A</v>
      </c>
      <c r="I83" s="22" t="e">
        <f t="shared" si="15"/>
        <v>#N/A</v>
      </c>
      <c r="J83" s="2"/>
      <c r="K83" s="2"/>
      <c r="L83" s="7" t="str">
        <f t="shared" si="19"/>
        <v/>
      </c>
      <c r="M83" s="7" t="str">
        <f t="shared" si="20"/>
        <v/>
      </c>
      <c r="N83" s="7" t="e">
        <f>IF(AND(N82="",M83=M81),N81,IF(AND(A83&lt;&gt;"",D83="",F83=""),IF(ISNA(C83),"",IF(L83=0,IF(M83&lt;&gt;M82,INT(MAX(N$5:N82))+1,INT(MAX(N$5:N82)))+0.5,IF(M83&lt;&gt;M82,INT(MAX(N$5:N82))+1,INT(MAX(N$5:N82)))))))</f>
        <v>#N/A</v>
      </c>
      <c r="O83" s="5" t="str">
        <f t="shared" si="21"/>
        <v/>
      </c>
      <c r="P83" s="5">
        <f t="shared" si="22"/>
        <v>1</v>
      </c>
      <c r="Q83" s="5">
        <f t="shared" si="23"/>
        <v>1</v>
      </c>
      <c r="R83" s="5" t="str">
        <f t="shared" si="16"/>
        <v/>
      </c>
      <c r="S83" s="5" t="str">
        <f t="shared" si="17"/>
        <v/>
      </c>
    </row>
    <row r="84" spans="1:20" ht="14.5" x14ac:dyDescent="0.35">
      <c r="A84" s="12"/>
      <c r="B84" s="10"/>
      <c r="C84" s="13" t="e">
        <f t="shared" si="13"/>
        <v>#N/A</v>
      </c>
      <c r="D84" s="24"/>
      <c r="E84" s="14" t="e">
        <f t="shared" si="12"/>
        <v>#N/A</v>
      </c>
      <c r="F84" s="3"/>
      <c r="G84" s="15" t="e">
        <f t="shared" si="18"/>
        <v>#N/A</v>
      </c>
      <c r="H84" s="27" t="e">
        <f t="shared" si="14"/>
        <v>#N/A</v>
      </c>
      <c r="I84" s="22" t="e">
        <f t="shared" si="15"/>
        <v>#N/A</v>
      </c>
      <c r="J84" s="2"/>
      <c r="K84" s="2"/>
      <c r="L84" s="7" t="str">
        <f t="shared" si="19"/>
        <v/>
      </c>
      <c r="M84" s="7" t="str">
        <f t="shared" si="20"/>
        <v/>
      </c>
      <c r="N84" s="7" t="e">
        <f>IF(AND(N83="",M84=M82),N82,IF(AND(A84&lt;&gt;"",D84="",F84=""),IF(ISNA(C84),"",IF(L84=0,IF(M84&lt;&gt;M83,INT(MAX(N$5:N83))+1,INT(MAX(N$5:N83)))+0.5,IF(M84&lt;&gt;M83,INT(MAX(N$5:N83))+1,INT(MAX(N$5:N83)))))))</f>
        <v>#N/A</v>
      </c>
      <c r="O84" s="5" t="str">
        <f t="shared" si="21"/>
        <v/>
      </c>
      <c r="P84" s="5">
        <f t="shared" si="22"/>
        <v>1</v>
      </c>
      <c r="Q84" s="5">
        <f t="shared" si="23"/>
        <v>1</v>
      </c>
      <c r="R84" s="5" t="str">
        <f t="shared" si="16"/>
        <v/>
      </c>
      <c r="S84" s="5" t="str">
        <f t="shared" si="17"/>
        <v/>
      </c>
    </row>
    <row r="85" spans="1:20" ht="14.5" x14ac:dyDescent="0.35">
      <c r="A85" s="12"/>
      <c r="B85" s="10"/>
      <c r="C85" s="13" t="e">
        <f t="shared" si="13"/>
        <v>#N/A</v>
      </c>
      <c r="D85" s="24"/>
      <c r="E85" s="14" t="e">
        <f t="shared" si="12"/>
        <v>#N/A</v>
      </c>
      <c r="F85" s="3"/>
      <c r="G85" s="15" t="e">
        <f t="shared" si="18"/>
        <v>#N/A</v>
      </c>
      <c r="H85" s="27" t="e">
        <f t="shared" si="14"/>
        <v>#N/A</v>
      </c>
      <c r="I85" s="22" t="e">
        <f t="shared" si="15"/>
        <v>#N/A</v>
      </c>
      <c r="J85" s="2"/>
      <c r="K85" s="2"/>
      <c r="L85" s="7" t="str">
        <f t="shared" si="19"/>
        <v/>
      </c>
      <c r="M85" s="7" t="str">
        <f t="shared" si="20"/>
        <v/>
      </c>
      <c r="N85" s="7" t="e">
        <f>IF(AND(N84="",M85=M83),N83,IF(AND(A85&lt;&gt;"",D85="",F85=""),IF(ISNA(C85),"",IF(L85=0,IF(M85&lt;&gt;M84,INT(MAX(N$5:N84))+1,INT(MAX(N$5:N84)))+0.5,IF(M85&lt;&gt;M84,INT(MAX(N$5:N84))+1,INT(MAX(N$5:N84)))))))</f>
        <v>#N/A</v>
      </c>
      <c r="O85" s="5" t="str">
        <f t="shared" si="21"/>
        <v/>
      </c>
      <c r="P85" s="5">
        <f t="shared" si="22"/>
        <v>1</v>
      </c>
      <c r="Q85" s="5">
        <f t="shared" si="23"/>
        <v>1</v>
      </c>
      <c r="R85" s="5" t="str">
        <f t="shared" si="16"/>
        <v/>
      </c>
      <c r="S85" s="5" t="str">
        <f t="shared" si="17"/>
        <v/>
      </c>
    </row>
    <row r="86" spans="1:20" ht="14.5" x14ac:dyDescent="0.35">
      <c r="A86" s="12"/>
      <c r="B86" s="10"/>
      <c r="C86" s="13" t="e">
        <f t="shared" si="13"/>
        <v>#N/A</v>
      </c>
      <c r="D86" s="24"/>
      <c r="E86" s="14" t="e">
        <f t="shared" si="12"/>
        <v>#N/A</v>
      </c>
      <c r="F86" s="3"/>
      <c r="G86" s="15" t="e">
        <f t="shared" si="18"/>
        <v>#N/A</v>
      </c>
      <c r="H86" s="27" t="e">
        <f t="shared" si="14"/>
        <v>#N/A</v>
      </c>
      <c r="I86" s="22" t="e">
        <f t="shared" si="15"/>
        <v>#N/A</v>
      </c>
      <c r="J86" s="2"/>
      <c r="K86" s="2"/>
      <c r="L86" s="7" t="str">
        <f t="shared" si="19"/>
        <v/>
      </c>
      <c r="M86" s="7" t="str">
        <f t="shared" si="20"/>
        <v/>
      </c>
      <c r="N86" s="7" t="e">
        <f>IF(AND(N85="",M86=M84),N84,IF(AND(A86&lt;&gt;"",D86="",F86=""),IF(ISNA(C86),"",IF(L86=0,IF(M86&lt;&gt;M85,INT(MAX(N$5:N85))+1,INT(MAX(N$5:N85)))+0.5,IF(M86&lt;&gt;M85,INT(MAX(N$5:N85))+1,INT(MAX(N$5:N85)))))))</f>
        <v>#N/A</v>
      </c>
      <c r="O86" s="5" t="str">
        <f t="shared" si="21"/>
        <v/>
      </c>
      <c r="P86" s="5">
        <f t="shared" si="22"/>
        <v>1</v>
      </c>
      <c r="Q86" s="5">
        <f t="shared" si="23"/>
        <v>1</v>
      </c>
      <c r="R86" s="5" t="str">
        <f t="shared" si="16"/>
        <v/>
      </c>
      <c r="S86" s="5" t="str">
        <f t="shared" si="17"/>
        <v/>
      </c>
    </row>
    <row r="87" spans="1:20" ht="14.5" x14ac:dyDescent="0.35">
      <c r="A87" s="12"/>
      <c r="B87" s="10"/>
      <c r="C87" s="13" t="e">
        <f t="shared" si="13"/>
        <v>#N/A</v>
      </c>
      <c r="D87" s="24"/>
      <c r="E87" s="14" t="e">
        <f t="shared" ref="E87:E92" si="24">MEDIAN($C$5:$C$10)</f>
        <v>#N/A</v>
      </c>
      <c r="F87" s="3"/>
      <c r="G87" s="15" t="e">
        <f t="shared" si="18"/>
        <v>#N/A</v>
      </c>
      <c r="H87" s="27" t="e">
        <f t="shared" si="14"/>
        <v>#N/A</v>
      </c>
      <c r="I87" s="22" t="e">
        <f t="shared" si="15"/>
        <v>#N/A</v>
      </c>
      <c r="J87" s="2"/>
      <c r="K87" s="2"/>
      <c r="L87" s="7" t="str">
        <f t="shared" si="19"/>
        <v/>
      </c>
      <c r="M87" s="7" t="str">
        <f t="shared" si="20"/>
        <v/>
      </c>
      <c r="N87" s="7" t="e">
        <f>IF(AND(N86="",M87=M85),N85,IF(AND(A87&lt;&gt;"",D87="",F87=""),IF(ISNA(C87),"",IF(L87=0,IF(M87&lt;&gt;M86,INT(MAX(N$5:N86))+1,INT(MAX(N$5:N86)))+0.5,IF(M87&lt;&gt;M86,INT(MAX(N$5:N86))+1,INT(MAX(N$5:N86)))))))</f>
        <v>#N/A</v>
      </c>
      <c r="O87" s="5" t="str">
        <f t="shared" si="21"/>
        <v/>
      </c>
      <c r="P87" s="5">
        <f t="shared" si="22"/>
        <v>1</v>
      </c>
      <c r="Q87" s="5">
        <f t="shared" si="23"/>
        <v>1</v>
      </c>
      <c r="R87" s="5" t="str">
        <f t="shared" si="16"/>
        <v/>
      </c>
      <c r="S87" s="5" t="str">
        <f t="shared" si="17"/>
        <v/>
      </c>
    </row>
    <row r="88" spans="1:20" ht="14.5" x14ac:dyDescent="0.35">
      <c r="A88" s="12"/>
      <c r="B88" s="10"/>
      <c r="C88" s="13" t="e">
        <f t="shared" si="13"/>
        <v>#N/A</v>
      </c>
      <c r="D88" s="24"/>
      <c r="E88" s="14" t="e">
        <f t="shared" si="24"/>
        <v>#N/A</v>
      </c>
      <c r="F88" s="3"/>
      <c r="G88" s="15" t="e">
        <f t="shared" si="18"/>
        <v>#N/A</v>
      </c>
      <c r="H88" s="27" t="e">
        <f t="shared" si="14"/>
        <v>#N/A</v>
      </c>
      <c r="I88" s="22" t="e">
        <f t="shared" si="15"/>
        <v>#N/A</v>
      </c>
      <c r="J88" s="2"/>
      <c r="K88" s="2"/>
      <c r="L88" s="7" t="str">
        <f t="shared" si="19"/>
        <v/>
      </c>
      <c r="M88" s="7" t="str">
        <f t="shared" si="20"/>
        <v/>
      </c>
      <c r="N88" s="7" t="e">
        <f>IF(AND(N87="",M88=M86),N86,IF(AND(A88&lt;&gt;"",D88="",F88=""),IF(ISNA(C88),"",IF(L88=0,IF(M88&lt;&gt;M87,INT(MAX(N$5:N87))+1,INT(MAX(N$5:N87)))+0.5,IF(M88&lt;&gt;M87,INT(MAX(N$5:N87))+1,INT(MAX(N$5:N87)))))))</f>
        <v>#N/A</v>
      </c>
      <c r="O88" s="5" t="str">
        <f t="shared" si="21"/>
        <v/>
      </c>
      <c r="P88" s="5">
        <f t="shared" si="22"/>
        <v>1</v>
      </c>
      <c r="Q88" s="5">
        <f t="shared" si="23"/>
        <v>1</v>
      </c>
      <c r="R88" s="5" t="str">
        <f t="shared" si="16"/>
        <v/>
      </c>
      <c r="S88" s="5" t="str">
        <f t="shared" si="17"/>
        <v/>
      </c>
    </row>
    <row r="89" spans="1:20" ht="14.5" x14ac:dyDescent="0.35">
      <c r="A89" s="12"/>
      <c r="B89" s="10"/>
      <c r="C89" s="13" t="e">
        <f t="shared" si="13"/>
        <v>#N/A</v>
      </c>
      <c r="D89" s="24"/>
      <c r="E89" s="14" t="e">
        <f t="shared" si="24"/>
        <v>#N/A</v>
      </c>
      <c r="F89" s="3"/>
      <c r="G89" s="15" t="e">
        <f t="shared" si="18"/>
        <v>#N/A</v>
      </c>
      <c r="H89" s="27" t="e">
        <f t="shared" si="14"/>
        <v>#N/A</v>
      </c>
      <c r="I89" s="22" t="e">
        <f t="shared" si="15"/>
        <v>#N/A</v>
      </c>
      <c r="J89" s="2"/>
      <c r="K89" s="2"/>
      <c r="L89" s="7" t="str">
        <f t="shared" si="19"/>
        <v/>
      </c>
      <c r="M89" s="7" t="str">
        <f t="shared" si="20"/>
        <v/>
      </c>
      <c r="N89" s="7" t="e">
        <f>IF(AND(N88="",M89=M87),N87,IF(AND(A89&lt;&gt;"",D89="",F89=""),IF(ISNA(C89),"",IF(L89=0,IF(M89&lt;&gt;M88,INT(MAX(N$5:N88))+1,INT(MAX(N$5:N88)))+0.5,IF(M89&lt;&gt;M88,INT(MAX(N$5:N88))+1,INT(MAX(N$5:N88)))))))</f>
        <v>#N/A</v>
      </c>
      <c r="O89" s="5" t="str">
        <f t="shared" si="21"/>
        <v/>
      </c>
      <c r="P89" s="5">
        <f t="shared" si="22"/>
        <v>1</v>
      </c>
      <c r="Q89" s="5">
        <f t="shared" si="23"/>
        <v>1</v>
      </c>
      <c r="R89" s="5" t="str">
        <f t="shared" si="16"/>
        <v/>
      </c>
      <c r="S89" s="5" t="str">
        <f t="shared" si="17"/>
        <v/>
      </c>
    </row>
    <row r="90" spans="1:20" ht="14.5" x14ac:dyDescent="0.35">
      <c r="A90" s="12"/>
      <c r="B90" s="10"/>
      <c r="C90" s="13" t="e">
        <f t="shared" si="13"/>
        <v>#N/A</v>
      </c>
      <c r="D90" s="24"/>
      <c r="E90" s="14" t="e">
        <f t="shared" si="24"/>
        <v>#N/A</v>
      </c>
      <c r="F90" s="3"/>
      <c r="G90" s="15" t="e">
        <f t="shared" si="18"/>
        <v>#N/A</v>
      </c>
      <c r="H90" s="27" t="e">
        <f t="shared" si="14"/>
        <v>#N/A</v>
      </c>
      <c r="I90" s="22" t="e">
        <f t="shared" si="15"/>
        <v>#N/A</v>
      </c>
      <c r="J90" s="2"/>
      <c r="K90" s="2"/>
      <c r="L90" s="7" t="str">
        <f t="shared" si="19"/>
        <v/>
      </c>
      <c r="M90" s="7" t="str">
        <f t="shared" si="20"/>
        <v/>
      </c>
      <c r="N90" s="7" t="e">
        <f>IF(AND(N89="",M90=M88),N88,IF(AND(A90&lt;&gt;"",D90="",F90=""),IF(ISNA(C90),"",IF(L90=0,IF(M90&lt;&gt;M89,INT(MAX(N$5:N89))+1,INT(MAX(N$5:N89)))+0.5,IF(M90&lt;&gt;M89,INT(MAX(N$5:N89))+1,INT(MAX(N$5:N89)))))))</f>
        <v>#N/A</v>
      </c>
      <c r="O90" s="5" t="str">
        <f t="shared" si="21"/>
        <v/>
      </c>
      <c r="P90" s="5">
        <f t="shared" si="22"/>
        <v>1</v>
      </c>
      <c r="Q90" s="5">
        <f t="shared" si="23"/>
        <v>1</v>
      </c>
      <c r="R90" s="5" t="str">
        <f t="shared" si="16"/>
        <v/>
      </c>
      <c r="S90" s="5" t="str">
        <f t="shared" si="17"/>
        <v/>
      </c>
    </row>
    <row r="91" spans="1:20" ht="14.5" x14ac:dyDescent="0.35">
      <c r="A91" s="12"/>
      <c r="B91" s="10"/>
      <c r="C91" s="13" t="e">
        <f t="shared" si="13"/>
        <v>#N/A</v>
      </c>
      <c r="D91" s="24"/>
      <c r="E91" s="14" t="e">
        <f t="shared" si="24"/>
        <v>#N/A</v>
      </c>
      <c r="F91" s="3"/>
      <c r="G91" s="15" t="e">
        <f t="shared" si="18"/>
        <v>#N/A</v>
      </c>
      <c r="H91" s="27" t="e">
        <f t="shared" si="14"/>
        <v>#N/A</v>
      </c>
      <c r="I91" s="22" t="e">
        <f t="shared" si="15"/>
        <v>#N/A</v>
      </c>
      <c r="J91" s="2"/>
      <c r="K91" s="2"/>
      <c r="L91" s="7" t="str">
        <f t="shared" si="19"/>
        <v/>
      </c>
      <c r="M91" s="7" t="str">
        <f t="shared" si="20"/>
        <v/>
      </c>
      <c r="N91" s="7" t="e">
        <f>IF(AND(N90="",M91=M89),N89,IF(AND(A91&lt;&gt;"",D91="",F91=""),IF(ISNA(C91),"",IF(L91=0,IF(M91&lt;&gt;M90,INT(MAX(N$5:N90))+1,INT(MAX(N$5:N90)))+0.5,IF(M91&lt;&gt;M90,INT(MAX(N$5:N90))+1,INT(MAX(N$5:N90)))))))</f>
        <v>#N/A</v>
      </c>
      <c r="O91" s="5" t="str">
        <f t="shared" si="21"/>
        <v/>
      </c>
      <c r="P91" s="5">
        <f t="shared" si="22"/>
        <v>1</v>
      </c>
      <c r="Q91" s="5">
        <f t="shared" si="23"/>
        <v>1</v>
      </c>
      <c r="R91" s="5" t="str">
        <f t="shared" si="16"/>
        <v/>
      </c>
      <c r="S91" s="5" t="str">
        <f t="shared" si="17"/>
        <v/>
      </c>
    </row>
    <row r="92" spans="1:20" thickBot="1" x14ac:dyDescent="0.4">
      <c r="A92" s="16"/>
      <c r="B92" s="56"/>
      <c r="C92" s="17" t="e">
        <f t="shared" si="13"/>
        <v>#N/A</v>
      </c>
      <c r="D92" s="57"/>
      <c r="E92" s="25" t="e">
        <f t="shared" si="24"/>
        <v>#N/A</v>
      </c>
      <c r="F92" s="26"/>
      <c r="G92" s="18" t="e">
        <f t="shared" si="18"/>
        <v>#N/A</v>
      </c>
      <c r="H92" s="28" t="e">
        <f t="shared" si="14"/>
        <v>#N/A</v>
      </c>
      <c r="I92" s="22" t="e">
        <f t="shared" si="15"/>
        <v>#N/A</v>
      </c>
      <c r="J92" s="2"/>
      <c r="K92" s="8"/>
      <c r="L92" s="7" t="str">
        <f t="shared" si="19"/>
        <v/>
      </c>
      <c r="M92" s="7" t="str">
        <f t="shared" si="20"/>
        <v/>
      </c>
      <c r="N92" s="7" t="e">
        <f>IF(AND(N91="",M92=M90),N90,IF(AND(A92&lt;&gt;"",D92="",F92=""),IF(ISNA(C92),"",IF(L92=0,IF(M92&lt;&gt;M91,INT(MAX(N$5:N91))+1,INT(MAX(N$5:N91)))+0.5,IF(M92&lt;&gt;M91,INT(MAX(N$5:N91))+1,INT(MAX(N$5:N91)))))))</f>
        <v>#N/A</v>
      </c>
      <c r="O92" s="5" t="str">
        <f t="shared" si="21"/>
        <v/>
      </c>
      <c r="P92" s="5">
        <f t="shared" si="22"/>
        <v>1</v>
      </c>
      <c r="Q92" s="5">
        <f t="shared" si="23"/>
        <v>1</v>
      </c>
      <c r="R92" s="5" t="str">
        <f t="shared" si="16"/>
        <v/>
      </c>
      <c r="S92" s="5" t="str">
        <f t="shared" si="17"/>
        <v/>
      </c>
    </row>
    <row r="93" spans="1:20" ht="14.5" x14ac:dyDescent="0.35">
      <c r="A93" s="19"/>
      <c r="C93" s="4"/>
      <c r="I93" s="11"/>
      <c r="J93" s="1"/>
      <c r="K93" s="1"/>
      <c r="L93" s="1"/>
      <c r="M93" s="1"/>
      <c r="N93" s="1"/>
      <c r="O93" s="1"/>
      <c r="P93" s="1"/>
      <c r="Q93" s="1"/>
      <c r="R93" s="1"/>
      <c r="S93" s="1"/>
      <c r="T93" s="1"/>
    </row>
    <row r="94" spans="1:20" ht="14.5" x14ac:dyDescent="0.35">
      <c r="A94" s="19"/>
      <c r="C94" s="4"/>
      <c r="I94" s="11"/>
      <c r="J94" s="1"/>
      <c r="K94" s="1"/>
      <c r="L94" s="1"/>
      <c r="M94" s="1"/>
      <c r="N94" s="1"/>
      <c r="O94" s="1"/>
      <c r="P94" s="1"/>
      <c r="Q94" s="1"/>
      <c r="R94" s="1"/>
      <c r="S94" s="1"/>
      <c r="T94" s="1"/>
    </row>
    <row r="95" spans="1:20" ht="14.5" hidden="1" x14ac:dyDescent="0.35">
      <c r="A95" s="19"/>
      <c r="C95" s="4"/>
      <c r="I95" s="6" t="e">
        <f t="shared" ref="I95:I104" si="25">IF(AND(D95="",F95="",OR(ISNUMBER(G94),ISNUMBER(G96))),IF(L95=0,C95,#N/A),#N/A)</f>
        <v>#N/A</v>
      </c>
      <c r="L95" s="1"/>
      <c r="M95" s="1"/>
      <c r="N95" s="1"/>
      <c r="O95" s="1"/>
      <c r="P95" s="1"/>
      <c r="Q95" s="1"/>
      <c r="R95" s="1"/>
      <c r="S95" s="1"/>
      <c r="T95" s="1"/>
    </row>
    <row r="96" spans="1:20" ht="14.5" hidden="1" x14ac:dyDescent="0.35">
      <c r="A96" s="19"/>
      <c r="C96" s="4"/>
      <c r="I96" s="6" t="e">
        <f t="shared" si="25"/>
        <v>#N/A</v>
      </c>
      <c r="L96" s="1"/>
      <c r="M96" s="1"/>
      <c r="N96" s="1"/>
      <c r="O96" s="1"/>
      <c r="P96" s="1"/>
      <c r="Q96" s="1"/>
      <c r="R96" s="1"/>
      <c r="S96" s="1"/>
      <c r="T96" s="1"/>
    </row>
    <row r="97" spans="1:20" ht="14.5" hidden="1" x14ac:dyDescent="0.35">
      <c r="A97" s="19"/>
      <c r="C97" s="4"/>
      <c r="I97" s="6" t="e">
        <f t="shared" si="25"/>
        <v>#N/A</v>
      </c>
      <c r="L97" s="1"/>
      <c r="M97" s="1"/>
      <c r="N97" s="1"/>
      <c r="O97" s="1"/>
      <c r="P97" s="1"/>
      <c r="Q97" s="1"/>
      <c r="R97" s="1"/>
      <c r="S97" s="1"/>
      <c r="T97" s="1"/>
    </row>
    <row r="98" spans="1:20" ht="14.5" hidden="1" x14ac:dyDescent="0.35">
      <c r="A98" s="19"/>
      <c r="C98" s="4"/>
      <c r="I98" s="6" t="e">
        <f t="shared" si="25"/>
        <v>#N/A</v>
      </c>
      <c r="L98" s="1"/>
      <c r="M98" s="1"/>
      <c r="N98" s="1"/>
      <c r="O98" s="1"/>
      <c r="P98" s="1"/>
      <c r="Q98" s="1"/>
      <c r="R98" s="1"/>
      <c r="S98" s="1"/>
      <c r="T98" s="1"/>
    </row>
    <row r="99" spans="1:20" ht="14.5" hidden="1" x14ac:dyDescent="0.35">
      <c r="A99" s="19"/>
      <c r="C99" s="4"/>
      <c r="I99" s="6" t="e">
        <f t="shared" si="25"/>
        <v>#N/A</v>
      </c>
      <c r="L99" s="1"/>
      <c r="M99" s="1"/>
      <c r="N99" s="1"/>
      <c r="O99" s="1"/>
      <c r="P99" s="1"/>
      <c r="Q99" s="1"/>
      <c r="R99" s="1"/>
      <c r="S99" s="1"/>
      <c r="T99" s="1"/>
    </row>
    <row r="100" spans="1:20" ht="14.5" hidden="1" x14ac:dyDescent="0.35">
      <c r="A100" s="19"/>
      <c r="C100" s="4"/>
      <c r="I100" s="6" t="e">
        <f t="shared" si="25"/>
        <v>#N/A</v>
      </c>
      <c r="L100" s="1"/>
      <c r="M100" s="1"/>
      <c r="N100" s="1"/>
      <c r="O100" s="1"/>
      <c r="P100" s="1"/>
      <c r="Q100" s="1"/>
      <c r="R100" s="1"/>
      <c r="S100" s="1"/>
      <c r="T100" s="1"/>
    </row>
    <row r="101" spans="1:20" ht="14.5" hidden="1" x14ac:dyDescent="0.35">
      <c r="A101" s="19"/>
      <c r="C101" s="4"/>
      <c r="I101" s="6" t="e">
        <f t="shared" si="25"/>
        <v>#N/A</v>
      </c>
      <c r="L101" s="1"/>
      <c r="M101" s="1"/>
      <c r="N101" s="1"/>
      <c r="O101" s="1"/>
      <c r="P101" s="1"/>
      <c r="Q101" s="1"/>
      <c r="R101" s="1"/>
      <c r="S101" s="1"/>
      <c r="T101" s="1"/>
    </row>
    <row r="102" spans="1:20" ht="14.5" hidden="1" x14ac:dyDescent="0.35">
      <c r="A102" s="19"/>
      <c r="C102" s="4"/>
      <c r="I102" s="6" t="e">
        <f t="shared" si="25"/>
        <v>#N/A</v>
      </c>
      <c r="L102" s="1"/>
      <c r="M102" s="1"/>
      <c r="N102" s="1"/>
      <c r="O102" s="1"/>
      <c r="P102" s="1"/>
      <c r="Q102" s="1"/>
      <c r="R102" s="1"/>
      <c r="S102" s="1"/>
      <c r="T102" s="1"/>
    </row>
    <row r="103" spans="1:20" ht="14.5" hidden="1" x14ac:dyDescent="0.35">
      <c r="A103" s="19"/>
      <c r="C103" s="4"/>
      <c r="I103" s="6" t="e">
        <f t="shared" si="25"/>
        <v>#N/A</v>
      </c>
      <c r="L103" s="1"/>
      <c r="M103" s="1"/>
      <c r="N103" s="1"/>
      <c r="O103" s="1"/>
      <c r="P103" s="1"/>
      <c r="Q103" s="1"/>
      <c r="R103" s="1"/>
      <c r="S103" s="1"/>
      <c r="T103" s="1"/>
    </row>
    <row r="104" spans="1:20" ht="14.5" hidden="1" x14ac:dyDescent="0.35">
      <c r="I104" s="6" t="e">
        <f t="shared" si="25"/>
        <v>#N/A</v>
      </c>
      <c r="L104" s="1"/>
      <c r="M104" s="1"/>
      <c r="N104" s="1"/>
      <c r="O104" s="1"/>
      <c r="P104" s="1"/>
      <c r="Q104" s="1"/>
      <c r="R104" s="1"/>
      <c r="S104" s="1"/>
      <c r="T104" s="1"/>
    </row>
  </sheetData>
  <sheetProtection sheet="1" objects="1" scenarios="1"/>
  <mergeCells count="1">
    <mergeCell ref="B3:K3"/>
  </mergeCells>
  <conditionalFormatting sqref="A1:D1">
    <cfRule type="expression" dxfId="5" priority="1">
      <formula>$A$1="Enter Measure"</formula>
    </cfRule>
  </conditionalFormatting>
  <conditionalFormatting sqref="B3">
    <cfRule type="expression" dxfId="4" priority="3">
      <formula>$B$3="Enter Chart Title"</formula>
    </cfRule>
  </conditionalFormatting>
  <conditionalFormatting sqref="B4">
    <cfRule type="expression" dxfId="3" priority="2">
      <formula>$B$4="Enter Count Title"</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sheetPr>
  <dimension ref="A1:AL104"/>
  <sheetViews>
    <sheetView zoomScale="85" zoomScaleNormal="85" workbookViewId="0">
      <pane ySplit="4" topLeftCell="A5" activePane="bottomLeft" state="frozen"/>
      <selection activeCell="B71" sqref="B71:M71"/>
      <selection pane="bottomLeft" activeCell="J8" sqref="J8"/>
    </sheetView>
  </sheetViews>
  <sheetFormatPr defaultColWidth="0" defaultRowHeight="15" customHeight="1" zeroHeight="1" x14ac:dyDescent="0.35"/>
  <cols>
    <col min="1" max="1" width="13" customWidth="1"/>
    <col min="2" max="2" width="11" customWidth="1"/>
    <col min="3" max="3" width="6.453125" customWidth="1"/>
    <col min="4" max="4" width="9.1796875" customWidth="1"/>
    <col min="5" max="5" width="9.81640625" customWidth="1"/>
    <col min="6" max="6" width="9.1796875" customWidth="1"/>
    <col min="7" max="9" width="8" customWidth="1"/>
    <col min="10" max="11" width="15.54296875" customWidth="1"/>
    <col min="12" max="19" width="9.1796875" hidden="1" customWidth="1"/>
    <col min="20" max="20" width="1.54296875" customWidth="1"/>
    <col min="21" max="21" width="93" customWidth="1"/>
    <col min="22" max="22" width="1.81640625" customWidth="1"/>
    <col min="23" max="31" width="9.1796875" hidden="1" customWidth="1"/>
    <col min="32" max="16384" width="9.1796875" hidden="1"/>
  </cols>
  <sheetData>
    <row r="1" spans="1:38" ht="28.5" x14ac:dyDescent="0.65">
      <c r="A1" s="20" t="s">
        <v>41</v>
      </c>
      <c r="B1" s="34"/>
      <c r="C1" s="34"/>
      <c r="D1" s="34"/>
      <c r="E1" s="34"/>
      <c r="F1" s="34"/>
      <c r="G1" s="34"/>
      <c r="H1" s="34"/>
      <c r="I1" s="34"/>
      <c r="J1" s="34"/>
      <c r="K1" s="34"/>
      <c r="L1" s="34"/>
      <c r="M1" s="34"/>
      <c r="N1" s="34"/>
      <c r="O1" s="34"/>
      <c r="P1" s="34"/>
      <c r="Q1" s="34"/>
      <c r="R1" s="34"/>
      <c r="S1" s="34"/>
      <c r="T1" s="34"/>
      <c r="U1" s="34"/>
      <c r="V1" s="21"/>
      <c r="W1" s="21"/>
      <c r="X1" s="21"/>
      <c r="Y1" s="21"/>
      <c r="Z1" s="21"/>
      <c r="AA1" s="21"/>
      <c r="AB1" s="21"/>
      <c r="AC1" s="21"/>
      <c r="AD1" s="21"/>
      <c r="AF1" s="21"/>
      <c r="AG1" s="21"/>
      <c r="AH1" s="21"/>
      <c r="AI1" s="21"/>
      <c r="AJ1" s="21"/>
      <c r="AK1" s="21"/>
      <c r="AL1" s="21"/>
    </row>
    <row r="2" spans="1:38" thickBot="1" x14ac:dyDescent="0.4"/>
    <row r="3" spans="1:38" ht="15.75" customHeight="1" thickBot="1" x14ac:dyDescent="0.4">
      <c r="A3" s="39" t="s">
        <v>0</v>
      </c>
      <c r="B3" s="64" t="s">
        <v>43</v>
      </c>
      <c r="C3" s="65"/>
      <c r="D3" s="65"/>
      <c r="E3" s="65"/>
      <c r="F3" s="65"/>
      <c r="G3" s="65"/>
      <c r="H3" s="65"/>
      <c r="I3" s="65"/>
      <c r="J3" s="65"/>
      <c r="K3" s="65"/>
      <c r="L3" s="40"/>
      <c r="M3" s="40"/>
      <c r="N3" s="40"/>
      <c r="O3" s="40"/>
      <c r="P3" s="40"/>
      <c r="Q3" s="40"/>
      <c r="R3" s="40"/>
      <c r="S3" s="40"/>
      <c r="T3" s="40"/>
    </row>
    <row r="4" spans="1:38" ht="43.5" x14ac:dyDescent="0.35">
      <c r="A4" s="58" t="s">
        <v>30</v>
      </c>
      <c r="B4" s="33" t="s">
        <v>16</v>
      </c>
      <c r="C4" s="37" t="s">
        <v>46</v>
      </c>
      <c r="D4" s="59" t="s">
        <v>1</v>
      </c>
      <c r="E4" s="59" t="s">
        <v>2</v>
      </c>
      <c r="F4" s="59" t="s">
        <v>3</v>
      </c>
      <c r="G4" s="60" t="s">
        <v>28</v>
      </c>
      <c r="H4" s="60" t="s">
        <v>29</v>
      </c>
      <c r="I4" s="60" t="s">
        <v>4</v>
      </c>
      <c r="J4" s="59" t="s">
        <v>14</v>
      </c>
      <c r="K4" s="59" t="s">
        <v>5</v>
      </c>
      <c r="L4" s="38" t="s">
        <v>6</v>
      </c>
      <c r="M4" s="38" t="s">
        <v>7</v>
      </c>
      <c r="N4" s="38" t="s">
        <v>8</v>
      </c>
      <c r="O4" s="38" t="s">
        <v>9</v>
      </c>
      <c r="P4" s="38" t="s">
        <v>10</v>
      </c>
      <c r="Q4" s="38" t="s">
        <v>11</v>
      </c>
      <c r="R4" s="38" t="s">
        <v>12</v>
      </c>
      <c r="S4" s="38" t="s">
        <v>13</v>
      </c>
      <c r="T4" s="38"/>
    </row>
    <row r="5" spans="1:38" ht="14.5" x14ac:dyDescent="0.35">
      <c r="A5" s="12"/>
      <c r="B5" s="10"/>
      <c r="C5" s="13" t="e">
        <f>IF(OR($A5="",$B5=""),NA(),$B5)</f>
        <v>#N/A</v>
      </c>
      <c r="D5" s="23" t="e">
        <f>MEDIAN($C$5:$C$10)</f>
        <v>#N/A</v>
      </c>
      <c r="E5" s="1"/>
      <c r="F5" s="3"/>
      <c r="G5" s="15" t="e">
        <f>IF(OR(E5=0,L5=0),#N/A,IF(C5&lt;&gt;E5,IF(O5=C5,O5,#N/A),#N/A))</f>
        <v>#N/A</v>
      </c>
      <c r="H5" s="27" t="e">
        <f>IF(R5=C5,R5,IF(S5=C5,S5,#N/A))</f>
        <v>#N/A</v>
      </c>
      <c r="I5" s="22" t="e">
        <f>IF(AND(D5="",F5="",ISNUMBER(G4),ISNUMBER(G6)),IF(L5=0,C5,#N/A),#N/A)</f>
        <v>#N/A</v>
      </c>
      <c r="J5" s="2"/>
      <c r="K5" s="2"/>
      <c r="L5" s="4"/>
      <c r="M5" s="4"/>
      <c r="N5" s="4"/>
      <c r="O5" s="4"/>
      <c r="P5" s="1">
        <v>1</v>
      </c>
      <c r="Q5" s="1">
        <v>1</v>
      </c>
      <c r="R5" s="5" t="str">
        <f>IFERROR(IF(AND(P6=1,P5=P4),"",IF(AND(P5=P4,OR(P5=P6,P6=""),R6=""),"",IF(P5="","",IF(P5&gt;=5,C5,IF(AND(R6=C6,P6&gt;1),C5,""))))),"")</f>
        <v/>
      </c>
      <c r="S5" s="5" t="str">
        <f>IFERROR(IF(AND(Q6=1,Q5=Q4),"",IF(AND(Q5=Q4,OR(Q5=Q6,Q6=""),S6=""),"",IF(Q5="","",IF(Q5&gt;=5,C5,IF(AND(S6=C6,Q6&gt;1),C5,""))))),"")</f>
        <v/>
      </c>
      <c r="AH5" s="1" t="s">
        <v>15</v>
      </c>
      <c r="AI5" s="1" t="e">
        <f>NA()</f>
        <v>#N/A</v>
      </c>
      <c r="AJ5" s="1" t="e">
        <f>NA()</f>
        <v>#N/A</v>
      </c>
      <c r="AK5" s="1" t="e">
        <f>NA()</f>
        <v>#N/A</v>
      </c>
      <c r="AL5" s="1"/>
    </row>
    <row r="6" spans="1:38" ht="14.5" x14ac:dyDescent="0.35">
      <c r="A6" s="12"/>
      <c r="B6" s="10"/>
      <c r="C6" s="13" t="e">
        <f t="shared" ref="C6:C69" si="0">IF(OR($A6="",$B6=""),NA(),$B6)</f>
        <v>#N/A</v>
      </c>
      <c r="D6" s="23" t="e">
        <f>MEDIAN($C$5:$C$10)</f>
        <v>#N/A</v>
      </c>
      <c r="E6" s="1"/>
      <c r="F6" s="3"/>
      <c r="G6" s="15" t="e">
        <f>IF(OR(E6=0,L6=0),#N/A,IF(C6&lt;&gt;E6,IF(O6=C6,O6,#N/A),#N/A))</f>
        <v>#N/A</v>
      </c>
      <c r="H6" s="27" t="e">
        <f t="shared" ref="H6:H69" si="1">IF(R6=C6,R6,IF(S6=C6,S6,#N/A))</f>
        <v>#N/A</v>
      </c>
      <c r="I6" s="22" t="e">
        <f t="shared" ref="I6:I69" si="2">IF(AND(D6="",F6="",ISNUMBER(G5),ISNUMBER(G7)),IF(L6=0,C6,#N/A),#N/A)</f>
        <v>#N/A</v>
      </c>
      <c r="J6" s="2"/>
      <c r="K6" s="2"/>
      <c r="L6" s="7" t="str">
        <f>IF(ISNA(C6),"",IF(AND(D6="",F6=""),IF(C6&lt;(E6-(E6/99)),-1,IF(C6&gt;(E6+(E6/99)),1,0))))</f>
        <v/>
      </c>
      <c r="M6" s="7" t="str">
        <f>IF(L6&lt;&gt;0,L6, M5)</f>
        <v/>
      </c>
      <c r="N6" s="7" t="e">
        <f>IF(AND(N5="",M6=M4),N4,IF(AND(A6&lt;&gt;"",D6="",F6=""),IF(ISNA(C6),"",IF(L6=0,IF(M6&lt;&gt;M5,INT(MAX(N$5:N5))+1,INT(MAX(N$5:N5)))+0.5,IF(M6&lt;&gt;M5,INT(MAX(N$5:N5))+1,INT(MAX(N$5:N5)))))))</f>
        <v>#N/A</v>
      </c>
      <c r="O6" s="5" t="str">
        <f>IF(ISNA(N6),"",IF(AND(D6="",F6=""),IFERROR(IF(COUNTIF($N$5:$N$92,INT(N6))&gt;=6,C6,NA()),""),""))</f>
        <v/>
      </c>
      <c r="P6" s="5">
        <f>IFERROR(IF(C6="","",IF(C6&gt;C5,P5+1,IF(C6=C5,P5,IF(C6&lt;C5,1,"")))),1)</f>
        <v>1</v>
      </c>
      <c r="Q6" s="5">
        <f>IFERROR(IF(C6="","",IF(C6&lt;C5,Q5+1,IF(C6=C5,Q5,IF(C6&gt;C5,1,"")))),1)</f>
        <v>1</v>
      </c>
      <c r="R6" s="5" t="str">
        <f t="shared" ref="R6:R69" si="3">IFERROR(IF(AND(P7=1,P6=P5),"",IF(AND(P6=P5,OR(P6=P7,P7=""),R7=""),"",IF(P6="","",IF(P6&gt;=5,C6,IF(AND(R7=C7,P7&gt;1),C6,""))))),"")</f>
        <v/>
      </c>
      <c r="S6" s="5" t="str">
        <f t="shared" ref="S6:S69" si="4">IFERROR(IF(AND(Q7=1,Q6=Q5),"",IF(AND(Q6=Q5,OR(Q6=Q7,Q7=""),S7=""),"",IF(Q6="","",IF(Q6&gt;=5,C6,IF(AND(S7=C7,Q7&gt;1),C6,""))))),"")</f>
        <v/>
      </c>
      <c r="AH6" t="s">
        <v>17</v>
      </c>
      <c r="AI6" t="s">
        <v>17</v>
      </c>
      <c r="AJ6" t="s">
        <v>17</v>
      </c>
      <c r="AK6" t="s">
        <v>17</v>
      </c>
    </row>
    <row r="7" spans="1:38" ht="14.5" x14ac:dyDescent="0.35">
      <c r="A7" s="12"/>
      <c r="B7" s="10"/>
      <c r="C7" s="13" t="e">
        <f t="shared" si="0"/>
        <v>#N/A</v>
      </c>
      <c r="D7" s="23" t="e">
        <f t="shared" ref="D7:E22" si="5">MEDIAN($C$5:$C$10)</f>
        <v>#N/A</v>
      </c>
      <c r="E7" s="1"/>
      <c r="F7" s="3"/>
      <c r="G7" s="15" t="e">
        <f t="shared" ref="G7:G70" si="6">IF(OR(E7=0,L7=0),#N/A,IF(C7&lt;&gt;E7,IF(O7=C7,O7,#N/A),#N/A))</f>
        <v>#N/A</v>
      </c>
      <c r="H7" s="27" t="e">
        <f t="shared" si="1"/>
        <v>#N/A</v>
      </c>
      <c r="I7" s="22" t="e">
        <f t="shared" si="2"/>
        <v>#N/A</v>
      </c>
      <c r="J7" s="2"/>
      <c r="K7" s="2"/>
      <c r="L7" s="7" t="str">
        <f t="shared" ref="L7:L70" si="7">IF(ISNA(C7),"",IF(AND(D7="",F7=""),IF(C7&lt;(E7-(E7/99)),-1,IF(C7&gt;(E7+(E7/99)),1,0))))</f>
        <v/>
      </c>
      <c r="M7" s="7" t="str">
        <f t="shared" ref="M7:M70" si="8">IF(L7&lt;&gt;0,L7, M6)</f>
        <v/>
      </c>
      <c r="N7" s="7" t="e">
        <f>IF(AND(N6="",M7=M5),N5,IF(AND(A7&lt;&gt;"",D7="",F7=""),IF(ISNA(C7),"",IF(L7=0,IF(M7&lt;&gt;M6,INT(MAX(N$5:N6))+1,INT(MAX(N$5:N6)))+0.5,IF(M7&lt;&gt;M6,INT(MAX(N$5:N6))+1,INT(MAX(N$5:N6)))))))</f>
        <v>#N/A</v>
      </c>
      <c r="O7" s="5" t="str">
        <f t="shared" ref="O7:O70" si="9">IF(ISNA(N7),"",IF(AND(D7="",F7=""),IFERROR(IF(COUNTIF($N$5:$N$92,INT(N7))&gt;=6,C7,NA()),""),""))</f>
        <v/>
      </c>
      <c r="P7" s="5">
        <f t="shared" ref="P7:P70" si="10">IFERROR(IF(C7="","",IF(C7&gt;C6,P6+1,IF(C7=C6,P6,IF(C7&lt;C6,1,"")))),1)</f>
        <v>1</v>
      </c>
      <c r="Q7" s="5">
        <f t="shared" ref="Q7:Q70" si="11">IFERROR(IF(C7="","",IF(C7&lt;C6,Q6+1,IF(C7=C6,Q6,IF(C7&gt;C6,1,"")))),1)</f>
        <v>1</v>
      </c>
      <c r="R7" s="5" t="str">
        <f t="shared" si="3"/>
        <v/>
      </c>
      <c r="S7" s="5" t="str">
        <f t="shared" si="4"/>
        <v/>
      </c>
    </row>
    <row r="8" spans="1:38" ht="14.5" x14ac:dyDescent="0.35">
      <c r="A8" s="12"/>
      <c r="B8" s="10"/>
      <c r="C8" s="13" t="e">
        <f t="shared" si="0"/>
        <v>#N/A</v>
      </c>
      <c r="D8" s="23" t="e">
        <f t="shared" si="5"/>
        <v>#N/A</v>
      </c>
      <c r="E8" s="1"/>
      <c r="F8" s="3"/>
      <c r="G8" s="15" t="e">
        <f t="shared" si="6"/>
        <v>#N/A</v>
      </c>
      <c r="H8" s="27" t="e">
        <f t="shared" si="1"/>
        <v>#N/A</v>
      </c>
      <c r="I8" s="22" t="e">
        <f t="shared" si="2"/>
        <v>#N/A</v>
      </c>
      <c r="J8" s="2"/>
      <c r="K8" s="2"/>
      <c r="L8" s="7" t="str">
        <f t="shared" si="7"/>
        <v/>
      </c>
      <c r="M8" s="7" t="str">
        <f t="shared" si="8"/>
        <v/>
      </c>
      <c r="N8" s="7" t="e">
        <f>IF(AND(N7="",M8=M6),N6,IF(AND(A8&lt;&gt;"",D8="",F8=""),IF(ISNA(C8),"",IF(L8=0,IF(M8&lt;&gt;M7,INT(MAX(N$5:N7))+1,INT(MAX(N$5:N7)))+0.5,IF(M8&lt;&gt;M7,INT(MAX(N$5:N7))+1,INT(MAX(N$5:N7)))))))</f>
        <v>#N/A</v>
      </c>
      <c r="O8" s="5" t="str">
        <f t="shared" si="9"/>
        <v/>
      </c>
      <c r="P8" s="5">
        <f t="shared" si="10"/>
        <v>1</v>
      </c>
      <c r="Q8" s="5">
        <f t="shared" si="11"/>
        <v>1</v>
      </c>
      <c r="R8" s="5" t="str">
        <f t="shared" si="3"/>
        <v/>
      </c>
      <c r="S8" s="5" t="str">
        <f t="shared" si="4"/>
        <v/>
      </c>
    </row>
    <row r="9" spans="1:38" ht="14.5" x14ac:dyDescent="0.35">
      <c r="A9" s="12"/>
      <c r="B9" s="10"/>
      <c r="C9" s="13" t="e">
        <f t="shared" si="0"/>
        <v>#N/A</v>
      </c>
      <c r="D9" s="23" t="e">
        <f t="shared" si="5"/>
        <v>#N/A</v>
      </c>
      <c r="E9" s="1"/>
      <c r="F9" s="3"/>
      <c r="G9" s="15" t="e">
        <f t="shared" si="6"/>
        <v>#N/A</v>
      </c>
      <c r="H9" s="27" t="e">
        <f t="shared" si="1"/>
        <v>#N/A</v>
      </c>
      <c r="I9" s="22" t="e">
        <f t="shared" si="2"/>
        <v>#N/A</v>
      </c>
      <c r="J9" s="2"/>
      <c r="K9" s="2"/>
      <c r="L9" s="7" t="str">
        <f t="shared" si="7"/>
        <v/>
      </c>
      <c r="M9" s="7" t="str">
        <f t="shared" si="8"/>
        <v/>
      </c>
      <c r="N9" s="7" t="e">
        <f>IF(AND(N8="",M9=M7),N7,IF(AND(A9&lt;&gt;"",D9="",F9=""),IF(ISNA(C9),"",IF(L9=0,IF(M9&lt;&gt;M8,INT(MAX(N$5:N8))+1,INT(MAX(N$5:N8)))+0.5,IF(M9&lt;&gt;M8,INT(MAX(N$5:N8))+1,INT(MAX(N$5:N8)))))))</f>
        <v>#N/A</v>
      </c>
      <c r="O9" s="5" t="str">
        <f t="shared" si="9"/>
        <v/>
      </c>
      <c r="P9" s="5">
        <f t="shared" si="10"/>
        <v>1</v>
      </c>
      <c r="Q9" s="5">
        <f t="shared" si="11"/>
        <v>1</v>
      </c>
      <c r="R9" s="5" t="str">
        <f t="shared" si="3"/>
        <v/>
      </c>
      <c r="S9" s="5" t="str">
        <f t="shared" si="4"/>
        <v/>
      </c>
    </row>
    <row r="10" spans="1:38" ht="14.5" x14ac:dyDescent="0.35">
      <c r="A10" s="12"/>
      <c r="B10" s="10"/>
      <c r="C10" s="13" t="e">
        <f t="shared" si="0"/>
        <v>#N/A</v>
      </c>
      <c r="D10" s="23" t="e">
        <f t="shared" si="5"/>
        <v>#N/A</v>
      </c>
      <c r="E10" s="14" t="e">
        <f t="shared" si="5"/>
        <v>#N/A</v>
      </c>
      <c r="F10" s="3"/>
      <c r="G10" s="15" t="e">
        <f t="shared" si="6"/>
        <v>#N/A</v>
      </c>
      <c r="H10" s="27" t="e">
        <f t="shared" si="1"/>
        <v>#N/A</v>
      </c>
      <c r="I10" s="22" t="e">
        <f t="shared" si="2"/>
        <v>#N/A</v>
      </c>
      <c r="J10" s="2"/>
      <c r="K10" s="2"/>
      <c r="L10" s="7" t="str">
        <f t="shared" si="7"/>
        <v/>
      </c>
      <c r="M10" s="7" t="str">
        <f t="shared" si="8"/>
        <v/>
      </c>
      <c r="N10" s="7" t="e">
        <f>IF(AND(N9="",M10=M8),N8,IF(AND(A10&lt;&gt;"",D10="",F10=""),IF(ISNA(C10),"",IF(L10=0,IF(M10&lt;&gt;M9,INT(MAX(N$5:N9))+1,INT(MAX(N$5:N9)))+0.5,IF(M10&lt;&gt;M9,INT(MAX(N$5:N9))+1,INT(MAX(N$5:N9)))))))</f>
        <v>#N/A</v>
      </c>
      <c r="O10" s="5" t="str">
        <f t="shared" si="9"/>
        <v/>
      </c>
      <c r="P10" s="5">
        <f t="shared" si="10"/>
        <v>1</v>
      </c>
      <c r="Q10" s="5">
        <f t="shared" si="11"/>
        <v>1</v>
      </c>
      <c r="R10" s="5" t="str">
        <f t="shared" si="3"/>
        <v/>
      </c>
      <c r="S10" s="5" t="str">
        <f t="shared" si="4"/>
        <v/>
      </c>
    </row>
    <row r="11" spans="1:38" ht="14.5" x14ac:dyDescent="0.35">
      <c r="A11" s="12"/>
      <c r="B11" s="10"/>
      <c r="C11" s="13" t="e">
        <f t="shared" si="0"/>
        <v>#N/A</v>
      </c>
      <c r="D11" s="23"/>
      <c r="E11" s="14" t="e">
        <f t="shared" si="5"/>
        <v>#N/A</v>
      </c>
      <c r="F11" s="3"/>
      <c r="G11" s="15" t="e">
        <f t="shared" si="6"/>
        <v>#N/A</v>
      </c>
      <c r="H11" s="27" t="e">
        <f t="shared" si="1"/>
        <v>#N/A</v>
      </c>
      <c r="I11" s="22" t="e">
        <f t="shared" si="2"/>
        <v>#N/A</v>
      </c>
      <c r="J11" s="2"/>
      <c r="K11" s="2"/>
      <c r="L11" s="7" t="str">
        <f t="shared" si="7"/>
        <v/>
      </c>
      <c r="M11" s="7" t="str">
        <f t="shared" si="8"/>
        <v/>
      </c>
      <c r="N11" s="7" t="e">
        <f>IF(AND(N10="",M11=M9),N9,IF(AND(A11&lt;&gt;"",D11="",F11=""),IF(ISNA(C11),"",IF(L11=0,IF(M11&lt;&gt;M10,INT(MAX(N$5:N10))+1,INT(MAX(N$5:N10)))+0.5,IF(M11&lt;&gt;M10,INT(MAX(N$5:N10))+1,INT(MAX(N$5:N10)))))))</f>
        <v>#N/A</v>
      </c>
      <c r="O11" s="5" t="str">
        <f t="shared" si="9"/>
        <v/>
      </c>
      <c r="P11" s="5">
        <f t="shared" si="10"/>
        <v>1</v>
      </c>
      <c r="Q11" s="5">
        <f t="shared" si="11"/>
        <v>1</v>
      </c>
      <c r="R11" s="5" t="str">
        <f t="shared" si="3"/>
        <v/>
      </c>
      <c r="S11" s="5" t="str">
        <f t="shared" si="4"/>
        <v/>
      </c>
    </row>
    <row r="12" spans="1:38" ht="14.5" x14ac:dyDescent="0.35">
      <c r="A12" s="12"/>
      <c r="B12" s="10"/>
      <c r="C12" s="13" t="e">
        <f t="shared" si="0"/>
        <v>#N/A</v>
      </c>
      <c r="D12" s="23"/>
      <c r="E12" s="14" t="e">
        <f t="shared" si="5"/>
        <v>#N/A</v>
      </c>
      <c r="F12" s="3"/>
      <c r="G12" s="15" t="e">
        <f t="shared" si="6"/>
        <v>#N/A</v>
      </c>
      <c r="H12" s="27" t="e">
        <f t="shared" si="1"/>
        <v>#N/A</v>
      </c>
      <c r="I12" s="22" t="e">
        <f t="shared" si="2"/>
        <v>#N/A</v>
      </c>
      <c r="J12" s="2"/>
      <c r="K12" s="2"/>
      <c r="L12" s="7" t="str">
        <f t="shared" si="7"/>
        <v/>
      </c>
      <c r="M12" s="7" t="str">
        <f t="shared" si="8"/>
        <v/>
      </c>
      <c r="N12" s="7" t="e">
        <f>IF(AND(N11="",M12=M10),N10,IF(AND(A12&lt;&gt;"",D12="",F12=""),IF(ISNA(C12),"",IF(L12=0,IF(M12&lt;&gt;M11,INT(MAX(N$5:N11))+1,INT(MAX(N$5:N11)))+0.5,IF(M12&lt;&gt;M11,INT(MAX(N$5:N11))+1,INT(MAX(N$5:N11)))))))</f>
        <v>#N/A</v>
      </c>
      <c r="O12" s="5" t="str">
        <f t="shared" si="9"/>
        <v/>
      </c>
      <c r="P12" s="5">
        <f t="shared" si="10"/>
        <v>1</v>
      </c>
      <c r="Q12" s="5">
        <f t="shared" si="11"/>
        <v>1</v>
      </c>
      <c r="R12" s="5" t="str">
        <f t="shared" si="3"/>
        <v/>
      </c>
      <c r="S12" s="5" t="str">
        <f t="shared" si="4"/>
        <v/>
      </c>
    </row>
    <row r="13" spans="1:38" ht="14.5" x14ac:dyDescent="0.35">
      <c r="A13" s="12"/>
      <c r="B13" s="10"/>
      <c r="C13" s="13" t="e">
        <f t="shared" si="0"/>
        <v>#N/A</v>
      </c>
      <c r="D13" s="23"/>
      <c r="E13" s="14" t="e">
        <f t="shared" si="5"/>
        <v>#N/A</v>
      </c>
      <c r="F13" s="3"/>
      <c r="G13" s="15" t="e">
        <f t="shared" si="6"/>
        <v>#N/A</v>
      </c>
      <c r="H13" s="27" t="e">
        <f t="shared" si="1"/>
        <v>#N/A</v>
      </c>
      <c r="I13" s="22" t="e">
        <f t="shared" si="2"/>
        <v>#N/A</v>
      </c>
      <c r="J13" s="2"/>
      <c r="K13" s="2"/>
      <c r="L13" s="7" t="str">
        <f t="shared" si="7"/>
        <v/>
      </c>
      <c r="M13" s="7" t="str">
        <f t="shared" si="8"/>
        <v/>
      </c>
      <c r="N13" s="7" t="e">
        <f>IF(AND(N12="",M13=M11),N11,IF(AND(A13&lt;&gt;"",D13="",F13=""),IF(ISNA(C13),"",IF(L13=0,IF(M13&lt;&gt;M12,INT(MAX(N$5:N12))+1,INT(MAX(N$5:N12)))+0.5,IF(M13&lt;&gt;M12,INT(MAX(N$5:N12))+1,INT(MAX(N$5:N12)))))))</f>
        <v>#N/A</v>
      </c>
      <c r="O13" s="5" t="str">
        <f t="shared" si="9"/>
        <v/>
      </c>
      <c r="P13" s="5">
        <f t="shared" si="10"/>
        <v>1</v>
      </c>
      <c r="Q13" s="5">
        <f t="shared" si="11"/>
        <v>1</v>
      </c>
      <c r="R13" s="5" t="str">
        <f t="shared" si="3"/>
        <v/>
      </c>
      <c r="S13" s="5" t="str">
        <f t="shared" si="4"/>
        <v/>
      </c>
    </row>
    <row r="14" spans="1:38" ht="14.5" x14ac:dyDescent="0.35">
      <c r="A14" s="12"/>
      <c r="B14" s="10"/>
      <c r="C14" s="13" t="e">
        <f t="shared" si="0"/>
        <v>#N/A</v>
      </c>
      <c r="D14" s="23"/>
      <c r="E14" s="14" t="e">
        <f t="shared" si="5"/>
        <v>#N/A</v>
      </c>
      <c r="F14" s="3"/>
      <c r="G14" s="15" t="e">
        <f t="shared" si="6"/>
        <v>#N/A</v>
      </c>
      <c r="H14" s="27" t="e">
        <f t="shared" si="1"/>
        <v>#N/A</v>
      </c>
      <c r="I14" s="22" t="e">
        <f t="shared" si="2"/>
        <v>#N/A</v>
      </c>
      <c r="J14" s="2"/>
      <c r="K14" s="2"/>
      <c r="L14" s="7" t="str">
        <f t="shared" si="7"/>
        <v/>
      </c>
      <c r="M14" s="7" t="str">
        <f t="shared" si="8"/>
        <v/>
      </c>
      <c r="N14" s="7" t="e">
        <f>IF(AND(N13="",M14=M12),N12,IF(AND(A14&lt;&gt;"",D14="",F14=""),IF(ISNA(C14),"",IF(L14=0,IF(M14&lt;&gt;M13,INT(MAX(N$5:N13))+1,INT(MAX(N$5:N13)))+0.5,IF(M14&lt;&gt;M13,INT(MAX(N$5:N13))+1,INT(MAX(N$5:N13)))))))</f>
        <v>#N/A</v>
      </c>
      <c r="O14" s="5" t="str">
        <f t="shared" si="9"/>
        <v/>
      </c>
      <c r="P14" s="5">
        <f t="shared" si="10"/>
        <v>1</v>
      </c>
      <c r="Q14" s="5">
        <f t="shared" si="11"/>
        <v>1</v>
      </c>
      <c r="R14" s="5" t="str">
        <f t="shared" si="3"/>
        <v/>
      </c>
      <c r="S14" s="5" t="str">
        <f t="shared" si="4"/>
        <v/>
      </c>
    </row>
    <row r="15" spans="1:38" ht="14.5" x14ac:dyDescent="0.35">
      <c r="A15" s="12"/>
      <c r="B15" s="10"/>
      <c r="C15" s="13" t="e">
        <f t="shared" si="0"/>
        <v>#N/A</v>
      </c>
      <c r="D15" s="23"/>
      <c r="E15" s="14" t="e">
        <f t="shared" si="5"/>
        <v>#N/A</v>
      </c>
      <c r="F15" s="3"/>
      <c r="G15" s="15" t="e">
        <f t="shared" si="6"/>
        <v>#N/A</v>
      </c>
      <c r="H15" s="27" t="e">
        <f t="shared" si="1"/>
        <v>#N/A</v>
      </c>
      <c r="I15" s="22" t="e">
        <f t="shared" si="2"/>
        <v>#N/A</v>
      </c>
      <c r="J15" s="2"/>
      <c r="K15" s="2"/>
      <c r="L15" s="7" t="str">
        <f t="shared" si="7"/>
        <v/>
      </c>
      <c r="M15" s="7" t="str">
        <f t="shared" si="8"/>
        <v/>
      </c>
      <c r="N15" s="7" t="e">
        <f>IF(AND(N14="",M15=M13),N13,IF(AND(A15&lt;&gt;"",D15="",F15=""),IF(ISNA(C15),"",IF(L15=0,IF(M15&lt;&gt;M14,INT(MAX(N$5:N14))+1,INT(MAX(N$5:N14)))+0.5,IF(M15&lt;&gt;M14,INT(MAX(N$5:N14))+1,INT(MAX(N$5:N14)))))))</f>
        <v>#N/A</v>
      </c>
      <c r="O15" s="5" t="str">
        <f t="shared" si="9"/>
        <v/>
      </c>
      <c r="P15" s="5">
        <f t="shared" si="10"/>
        <v>1</v>
      </c>
      <c r="Q15" s="5">
        <f t="shared" si="11"/>
        <v>1</v>
      </c>
      <c r="R15" s="5" t="str">
        <f t="shared" si="3"/>
        <v/>
      </c>
      <c r="S15" s="5" t="str">
        <f t="shared" si="4"/>
        <v/>
      </c>
    </row>
    <row r="16" spans="1:38" ht="14.5" x14ac:dyDescent="0.35">
      <c r="A16" s="12"/>
      <c r="B16" s="10"/>
      <c r="C16" s="13" t="e">
        <f t="shared" si="0"/>
        <v>#N/A</v>
      </c>
      <c r="D16" s="23"/>
      <c r="E16" s="14" t="e">
        <f t="shared" si="5"/>
        <v>#N/A</v>
      </c>
      <c r="F16" s="3"/>
      <c r="G16" s="15" t="e">
        <f t="shared" si="6"/>
        <v>#N/A</v>
      </c>
      <c r="H16" s="27" t="e">
        <f t="shared" si="1"/>
        <v>#N/A</v>
      </c>
      <c r="I16" s="22" t="e">
        <f t="shared" si="2"/>
        <v>#N/A</v>
      </c>
      <c r="J16" s="2"/>
      <c r="K16" s="2"/>
      <c r="L16" s="7" t="str">
        <f t="shared" si="7"/>
        <v/>
      </c>
      <c r="M16" s="7" t="str">
        <f t="shared" si="8"/>
        <v/>
      </c>
      <c r="N16" s="7" t="e">
        <f>IF(AND(N15="",M16=M14),N14,IF(AND(A16&lt;&gt;"",D16="",F16=""),IF(ISNA(C16),"",IF(L16=0,IF(M16&lt;&gt;M15,INT(MAX(N$5:N15))+1,INT(MAX(N$5:N15)))+0.5,IF(M16&lt;&gt;M15,INT(MAX(N$5:N15))+1,INT(MAX(N$5:N15)))))))</f>
        <v>#N/A</v>
      </c>
      <c r="O16" s="5" t="str">
        <f t="shared" si="9"/>
        <v/>
      </c>
      <c r="P16" s="5">
        <f t="shared" si="10"/>
        <v>1</v>
      </c>
      <c r="Q16" s="5">
        <f t="shared" si="11"/>
        <v>1</v>
      </c>
      <c r="R16" s="5" t="str">
        <f t="shared" si="3"/>
        <v/>
      </c>
      <c r="S16" s="5" t="str">
        <f t="shared" si="4"/>
        <v/>
      </c>
    </row>
    <row r="17" spans="1:19" ht="14.5" x14ac:dyDescent="0.35">
      <c r="A17" s="12"/>
      <c r="B17" s="10"/>
      <c r="C17" s="13" t="e">
        <f t="shared" si="0"/>
        <v>#N/A</v>
      </c>
      <c r="D17" s="24"/>
      <c r="E17" s="14" t="e">
        <f t="shared" si="5"/>
        <v>#N/A</v>
      </c>
      <c r="F17" s="3"/>
      <c r="G17" s="15" t="e">
        <f t="shared" si="6"/>
        <v>#N/A</v>
      </c>
      <c r="H17" s="27" t="e">
        <f t="shared" si="1"/>
        <v>#N/A</v>
      </c>
      <c r="I17" s="22" t="e">
        <f t="shared" si="2"/>
        <v>#N/A</v>
      </c>
      <c r="J17" s="2"/>
      <c r="K17" s="2"/>
      <c r="L17" s="7" t="str">
        <f t="shared" si="7"/>
        <v/>
      </c>
      <c r="M17" s="7" t="str">
        <f t="shared" si="8"/>
        <v/>
      </c>
      <c r="N17" s="7" t="e">
        <f>IF(AND(N16="",M17=M15),N15,IF(AND(A17&lt;&gt;"",D17="",F17=""),IF(ISNA(C17),"",IF(L17=0,IF(M17&lt;&gt;M16,INT(MAX(N$5:N16))+1,INT(MAX(N$5:N16)))+0.5,IF(M17&lt;&gt;M16,INT(MAX(N$5:N16))+1,INT(MAX(N$5:N16)))))))</f>
        <v>#N/A</v>
      </c>
      <c r="O17" s="5" t="str">
        <f t="shared" si="9"/>
        <v/>
      </c>
      <c r="P17" s="5">
        <f t="shared" si="10"/>
        <v>1</v>
      </c>
      <c r="Q17" s="5">
        <f t="shared" si="11"/>
        <v>1</v>
      </c>
      <c r="R17" s="5" t="str">
        <f t="shared" si="3"/>
        <v/>
      </c>
      <c r="S17" s="5" t="str">
        <f t="shared" si="4"/>
        <v/>
      </c>
    </row>
    <row r="18" spans="1:19" ht="14.5" x14ac:dyDescent="0.35">
      <c r="A18" s="12"/>
      <c r="B18" s="10"/>
      <c r="C18" s="13" t="e">
        <f t="shared" si="0"/>
        <v>#N/A</v>
      </c>
      <c r="D18" s="24"/>
      <c r="E18" s="14" t="e">
        <f t="shared" si="5"/>
        <v>#N/A</v>
      </c>
      <c r="F18" s="3"/>
      <c r="G18" s="15" t="e">
        <f t="shared" si="6"/>
        <v>#N/A</v>
      </c>
      <c r="H18" s="27" t="e">
        <f t="shared" si="1"/>
        <v>#N/A</v>
      </c>
      <c r="I18" s="22" t="e">
        <f t="shared" si="2"/>
        <v>#N/A</v>
      </c>
      <c r="J18" s="2"/>
      <c r="K18" s="2"/>
      <c r="L18" s="7" t="str">
        <f t="shared" si="7"/>
        <v/>
      </c>
      <c r="M18" s="7" t="str">
        <f t="shared" si="8"/>
        <v/>
      </c>
      <c r="N18" s="7" t="e">
        <f>IF(AND(N17="",M18=M16),N16,IF(AND(A18&lt;&gt;"",D18="",F18=""),IF(ISNA(C18),"",IF(L18=0,IF(M18&lt;&gt;M17,INT(MAX(N$5:N17))+1,INT(MAX(N$5:N17)))+0.5,IF(M18&lt;&gt;M17,INT(MAX(N$5:N17))+1,INT(MAX(N$5:N17)))))))</f>
        <v>#N/A</v>
      </c>
      <c r="O18" s="5" t="str">
        <f t="shared" si="9"/>
        <v/>
      </c>
      <c r="P18" s="5">
        <f t="shared" si="10"/>
        <v>1</v>
      </c>
      <c r="Q18" s="5">
        <f t="shared" si="11"/>
        <v>1</v>
      </c>
      <c r="R18" s="5" t="str">
        <f t="shared" si="3"/>
        <v/>
      </c>
      <c r="S18" s="5" t="str">
        <f t="shared" si="4"/>
        <v/>
      </c>
    </row>
    <row r="19" spans="1:19" ht="14.5" x14ac:dyDescent="0.35">
      <c r="A19" s="12"/>
      <c r="B19" s="10"/>
      <c r="C19" s="13" t="e">
        <f t="shared" si="0"/>
        <v>#N/A</v>
      </c>
      <c r="D19" s="24"/>
      <c r="E19" s="14" t="e">
        <f t="shared" si="5"/>
        <v>#N/A</v>
      </c>
      <c r="F19" s="3"/>
      <c r="G19" s="15" t="e">
        <f t="shared" si="6"/>
        <v>#N/A</v>
      </c>
      <c r="H19" s="27" t="e">
        <f t="shared" si="1"/>
        <v>#N/A</v>
      </c>
      <c r="I19" s="22" t="e">
        <f t="shared" si="2"/>
        <v>#N/A</v>
      </c>
      <c r="J19" s="2"/>
      <c r="K19" s="2"/>
      <c r="L19" s="7" t="str">
        <f t="shared" si="7"/>
        <v/>
      </c>
      <c r="M19" s="7" t="str">
        <f t="shared" si="8"/>
        <v/>
      </c>
      <c r="N19" s="7" t="e">
        <f>IF(AND(N18="",M19=M17),N17,IF(AND(A19&lt;&gt;"",D19="",F19=""),IF(ISNA(C19),"",IF(L19=0,IF(M19&lt;&gt;M18,INT(MAX(N$5:N18))+1,INT(MAX(N$5:N18)))+0.5,IF(M19&lt;&gt;M18,INT(MAX(N$5:N18))+1,INT(MAX(N$5:N18)))))))</f>
        <v>#N/A</v>
      </c>
      <c r="O19" s="5" t="str">
        <f t="shared" si="9"/>
        <v/>
      </c>
      <c r="P19" s="5">
        <f t="shared" si="10"/>
        <v>1</v>
      </c>
      <c r="Q19" s="5">
        <f t="shared" si="11"/>
        <v>1</v>
      </c>
      <c r="R19" s="5" t="str">
        <f t="shared" si="3"/>
        <v/>
      </c>
      <c r="S19" s="5" t="str">
        <f t="shared" si="4"/>
        <v/>
      </c>
    </row>
    <row r="20" spans="1:19" ht="14.5" x14ac:dyDescent="0.35">
      <c r="A20" s="12"/>
      <c r="B20" s="10"/>
      <c r="C20" s="13" t="e">
        <f t="shared" si="0"/>
        <v>#N/A</v>
      </c>
      <c r="D20" s="24"/>
      <c r="E20" s="14" t="e">
        <f t="shared" si="5"/>
        <v>#N/A</v>
      </c>
      <c r="F20" s="3"/>
      <c r="G20" s="15" t="e">
        <f t="shared" si="6"/>
        <v>#N/A</v>
      </c>
      <c r="H20" s="27" t="e">
        <f t="shared" si="1"/>
        <v>#N/A</v>
      </c>
      <c r="I20" s="22" t="e">
        <f t="shared" si="2"/>
        <v>#N/A</v>
      </c>
      <c r="J20" s="2"/>
      <c r="K20" s="2"/>
      <c r="L20" s="7" t="str">
        <f t="shared" si="7"/>
        <v/>
      </c>
      <c r="M20" s="7" t="str">
        <f t="shared" si="8"/>
        <v/>
      </c>
      <c r="N20" s="7" t="e">
        <f>IF(AND(N19="",M20=M18),N18,IF(AND(A20&lt;&gt;"",D20="",F20=""),IF(ISNA(C20),"",IF(L20=0,IF(M20&lt;&gt;M19,INT(MAX(N$5:N19))+1,INT(MAX(N$5:N19)))+0.5,IF(M20&lt;&gt;M19,INT(MAX(N$5:N19))+1,INT(MAX(N$5:N19)))))))</f>
        <v>#N/A</v>
      </c>
      <c r="O20" s="5" t="str">
        <f t="shared" si="9"/>
        <v/>
      </c>
      <c r="P20" s="5">
        <f t="shared" si="10"/>
        <v>1</v>
      </c>
      <c r="Q20" s="5">
        <f t="shared" si="11"/>
        <v>1</v>
      </c>
      <c r="R20" s="5" t="str">
        <f t="shared" si="3"/>
        <v/>
      </c>
      <c r="S20" s="5" t="str">
        <f t="shared" si="4"/>
        <v/>
      </c>
    </row>
    <row r="21" spans="1:19" ht="14.5" x14ac:dyDescent="0.35">
      <c r="A21" s="12"/>
      <c r="B21" s="10"/>
      <c r="C21" s="13" t="e">
        <f t="shared" si="0"/>
        <v>#N/A</v>
      </c>
      <c r="D21" s="24"/>
      <c r="E21" s="14" t="e">
        <f t="shared" si="5"/>
        <v>#N/A</v>
      </c>
      <c r="F21" s="3"/>
      <c r="G21" s="15" t="e">
        <f t="shared" si="6"/>
        <v>#N/A</v>
      </c>
      <c r="H21" s="27" t="e">
        <f t="shared" si="1"/>
        <v>#N/A</v>
      </c>
      <c r="I21" s="22" t="e">
        <f t="shared" si="2"/>
        <v>#N/A</v>
      </c>
      <c r="J21" s="2"/>
      <c r="K21" s="2"/>
      <c r="L21" s="7" t="str">
        <f t="shared" si="7"/>
        <v/>
      </c>
      <c r="M21" s="7" t="str">
        <f t="shared" si="8"/>
        <v/>
      </c>
      <c r="N21" s="7" t="e">
        <f>IF(AND(N20="",M21=M19),N19,IF(AND(A21&lt;&gt;"",D21="",F21=""),IF(ISNA(C21),"",IF(L21=0,IF(M21&lt;&gt;M20,INT(MAX(N$5:N20))+1,INT(MAX(N$5:N20)))+0.5,IF(M21&lt;&gt;M20,INT(MAX(N$5:N20))+1,INT(MAX(N$5:N20)))))))</f>
        <v>#N/A</v>
      </c>
      <c r="O21" s="5" t="str">
        <f t="shared" si="9"/>
        <v/>
      </c>
      <c r="P21" s="5">
        <f t="shared" si="10"/>
        <v>1</v>
      </c>
      <c r="Q21" s="5">
        <f t="shared" si="11"/>
        <v>1</v>
      </c>
      <c r="R21" s="5" t="str">
        <f t="shared" si="3"/>
        <v/>
      </c>
      <c r="S21" s="5" t="str">
        <f t="shared" si="4"/>
        <v/>
      </c>
    </row>
    <row r="22" spans="1:19" ht="14.5" x14ac:dyDescent="0.35">
      <c r="A22" s="12"/>
      <c r="B22" s="10"/>
      <c r="C22" s="13" t="e">
        <f t="shared" si="0"/>
        <v>#N/A</v>
      </c>
      <c r="D22" s="24"/>
      <c r="E22" s="14" t="e">
        <f t="shared" si="5"/>
        <v>#N/A</v>
      </c>
      <c r="F22" s="3"/>
      <c r="G22" s="15" t="e">
        <f t="shared" si="6"/>
        <v>#N/A</v>
      </c>
      <c r="H22" s="27" t="e">
        <f t="shared" si="1"/>
        <v>#N/A</v>
      </c>
      <c r="I22" s="22" t="e">
        <f t="shared" si="2"/>
        <v>#N/A</v>
      </c>
      <c r="J22" s="2"/>
      <c r="K22" s="2"/>
      <c r="L22" s="7" t="str">
        <f t="shared" si="7"/>
        <v/>
      </c>
      <c r="M22" s="7" t="str">
        <f t="shared" si="8"/>
        <v/>
      </c>
      <c r="N22" s="7" t="e">
        <f>IF(AND(N21="",M22=M20),N20,IF(AND(A22&lt;&gt;"",D22="",F22=""),IF(ISNA(C22),"",IF(L22=0,IF(M22&lt;&gt;M21,INT(MAX(N$5:N21))+1,INT(MAX(N$5:N21)))+0.5,IF(M22&lt;&gt;M21,INT(MAX(N$5:N21))+1,INT(MAX(N$5:N21)))))))</f>
        <v>#N/A</v>
      </c>
      <c r="O22" s="5" t="str">
        <f t="shared" si="9"/>
        <v/>
      </c>
      <c r="P22" s="5">
        <f t="shared" si="10"/>
        <v>1</v>
      </c>
      <c r="Q22" s="5">
        <f t="shared" si="11"/>
        <v>1</v>
      </c>
      <c r="R22" s="5" t="str">
        <f t="shared" si="3"/>
        <v/>
      </c>
      <c r="S22" s="5" t="str">
        <f t="shared" si="4"/>
        <v/>
      </c>
    </row>
    <row r="23" spans="1:19" ht="14.5" x14ac:dyDescent="0.35">
      <c r="A23" s="12"/>
      <c r="B23" s="10"/>
      <c r="C23" s="13" t="e">
        <f t="shared" si="0"/>
        <v>#N/A</v>
      </c>
      <c r="D23" s="24"/>
      <c r="E23" s="14" t="e">
        <f t="shared" ref="E23:E25" si="12">MEDIAN($C$5:$C$10)</f>
        <v>#N/A</v>
      </c>
      <c r="F23" s="3"/>
      <c r="G23" s="15" t="e">
        <f t="shared" si="6"/>
        <v>#N/A</v>
      </c>
      <c r="H23" s="27" t="e">
        <f t="shared" si="1"/>
        <v>#N/A</v>
      </c>
      <c r="I23" s="22" t="e">
        <f t="shared" si="2"/>
        <v>#N/A</v>
      </c>
      <c r="J23" s="2"/>
      <c r="K23" s="2"/>
      <c r="L23" s="7" t="str">
        <f t="shared" si="7"/>
        <v/>
      </c>
      <c r="M23" s="7" t="str">
        <f t="shared" si="8"/>
        <v/>
      </c>
      <c r="N23" s="7" t="e">
        <f>IF(AND(N22="",M23=M21),N21,IF(AND(A23&lt;&gt;"",D23="",F23=""),IF(ISNA(C23),"",IF(L23=0,IF(M23&lt;&gt;M22,INT(MAX(N$5:N22))+1,INT(MAX(N$5:N22)))+0.5,IF(M23&lt;&gt;M22,INT(MAX(N$5:N22))+1,INT(MAX(N$5:N22)))))))</f>
        <v>#N/A</v>
      </c>
      <c r="O23" s="5" t="str">
        <f t="shared" si="9"/>
        <v/>
      </c>
      <c r="P23" s="5">
        <f t="shared" si="10"/>
        <v>1</v>
      </c>
      <c r="Q23" s="5">
        <f t="shared" si="11"/>
        <v>1</v>
      </c>
      <c r="R23" s="5" t="str">
        <f t="shared" si="3"/>
        <v/>
      </c>
      <c r="S23" s="5" t="str">
        <f t="shared" si="4"/>
        <v/>
      </c>
    </row>
    <row r="24" spans="1:19" ht="14.5" x14ac:dyDescent="0.35">
      <c r="A24" s="12"/>
      <c r="B24" s="10"/>
      <c r="C24" s="13" t="e">
        <f t="shared" si="0"/>
        <v>#N/A</v>
      </c>
      <c r="D24" s="24"/>
      <c r="E24" s="14" t="e">
        <f t="shared" si="12"/>
        <v>#N/A</v>
      </c>
      <c r="F24" s="3"/>
      <c r="G24" s="15" t="e">
        <f t="shared" si="6"/>
        <v>#N/A</v>
      </c>
      <c r="H24" s="27" t="e">
        <f t="shared" si="1"/>
        <v>#N/A</v>
      </c>
      <c r="I24" s="22" t="e">
        <f t="shared" si="2"/>
        <v>#N/A</v>
      </c>
      <c r="J24" s="2"/>
      <c r="K24" s="2"/>
      <c r="L24" s="7" t="str">
        <f t="shared" si="7"/>
        <v/>
      </c>
      <c r="M24" s="7" t="str">
        <f t="shared" si="8"/>
        <v/>
      </c>
      <c r="N24" s="7" t="e">
        <f>IF(AND(N23="",M24=M22),N22,IF(AND(A24&lt;&gt;"",D24="",F24=""),IF(ISNA(C24),"",IF(L24=0,IF(M24&lt;&gt;M23,INT(MAX(N$5:N23))+1,INT(MAX(N$5:N23)))+0.5,IF(M24&lt;&gt;M23,INT(MAX(N$5:N23))+1,INT(MAX(N$5:N23)))))))</f>
        <v>#N/A</v>
      </c>
      <c r="O24" s="5" t="str">
        <f t="shared" si="9"/>
        <v/>
      </c>
      <c r="P24" s="5">
        <f t="shared" si="10"/>
        <v>1</v>
      </c>
      <c r="Q24" s="5">
        <f t="shared" si="11"/>
        <v>1</v>
      </c>
      <c r="R24" s="5" t="str">
        <f t="shared" si="3"/>
        <v/>
      </c>
      <c r="S24" s="5" t="str">
        <f t="shared" si="4"/>
        <v/>
      </c>
    </row>
    <row r="25" spans="1:19" ht="14.5" x14ac:dyDescent="0.35">
      <c r="A25" s="12"/>
      <c r="B25" s="10"/>
      <c r="C25" s="13" t="e">
        <f t="shared" si="0"/>
        <v>#N/A</v>
      </c>
      <c r="D25" s="24"/>
      <c r="E25" s="14" t="e">
        <f t="shared" si="12"/>
        <v>#N/A</v>
      </c>
      <c r="F25" s="3"/>
      <c r="G25" s="15" t="e">
        <f t="shared" si="6"/>
        <v>#N/A</v>
      </c>
      <c r="H25" s="27" t="e">
        <f t="shared" si="1"/>
        <v>#N/A</v>
      </c>
      <c r="I25" s="22" t="e">
        <f t="shared" si="2"/>
        <v>#N/A</v>
      </c>
      <c r="J25" s="2"/>
      <c r="K25" s="2"/>
      <c r="L25" s="7" t="str">
        <f t="shared" si="7"/>
        <v/>
      </c>
      <c r="M25" s="7" t="str">
        <f t="shared" si="8"/>
        <v/>
      </c>
      <c r="N25" s="7" t="e">
        <f>IF(AND(N24="",M25=M23),N23,IF(AND(A25&lt;&gt;"",D25="",F25=""),IF(ISNA(C25),"",IF(L25=0,IF(M25&lt;&gt;M24,INT(MAX(N$5:N24))+1,INT(MAX(N$5:N24)))+0.5,IF(M25&lt;&gt;M24,INT(MAX(N$5:N24))+1,INT(MAX(N$5:N24)))))))</f>
        <v>#N/A</v>
      </c>
      <c r="O25" s="5" t="str">
        <f t="shared" si="9"/>
        <v/>
      </c>
      <c r="P25" s="5">
        <f t="shared" si="10"/>
        <v>1</v>
      </c>
      <c r="Q25" s="5">
        <f t="shared" si="11"/>
        <v>1</v>
      </c>
      <c r="R25" s="5" t="str">
        <f t="shared" si="3"/>
        <v/>
      </c>
      <c r="S25" s="5" t="str">
        <f t="shared" si="4"/>
        <v/>
      </c>
    </row>
    <row r="26" spans="1:19" ht="14.5" x14ac:dyDescent="0.35">
      <c r="A26" s="12"/>
      <c r="B26" s="10"/>
      <c r="C26" s="13" t="e">
        <f t="shared" si="0"/>
        <v>#N/A</v>
      </c>
      <c r="D26" s="24"/>
      <c r="E26" s="14" t="e">
        <f t="shared" ref="E26:E86" si="13">MEDIAN($C$5:$C$10)</f>
        <v>#N/A</v>
      </c>
      <c r="F26" s="3"/>
      <c r="G26" s="15" t="e">
        <f t="shared" si="6"/>
        <v>#N/A</v>
      </c>
      <c r="H26" s="27" t="e">
        <f t="shared" si="1"/>
        <v>#N/A</v>
      </c>
      <c r="I26" s="22" t="e">
        <f t="shared" si="2"/>
        <v>#N/A</v>
      </c>
      <c r="J26" s="2"/>
      <c r="K26" s="2"/>
      <c r="L26" s="7" t="str">
        <f t="shared" si="7"/>
        <v/>
      </c>
      <c r="M26" s="7" t="str">
        <f t="shared" si="8"/>
        <v/>
      </c>
      <c r="N26" s="7" t="e">
        <f>IF(AND(N25="",M26=M24),N24,IF(AND(A26&lt;&gt;"",D26="",F26=""),IF(ISNA(C26),"",IF(L26=0,IF(M26&lt;&gt;M25,INT(MAX(N$5:N25))+1,INT(MAX(N$5:N25)))+0.5,IF(M26&lt;&gt;M25,INT(MAX(N$5:N25))+1,INT(MAX(N$5:N25)))))))</f>
        <v>#N/A</v>
      </c>
      <c r="O26" s="5" t="str">
        <f t="shared" si="9"/>
        <v/>
      </c>
      <c r="P26" s="5">
        <f t="shared" si="10"/>
        <v>1</v>
      </c>
      <c r="Q26" s="5">
        <f t="shared" si="11"/>
        <v>1</v>
      </c>
      <c r="R26" s="5" t="str">
        <f t="shared" si="3"/>
        <v/>
      </c>
      <c r="S26" s="5" t="str">
        <f t="shared" si="4"/>
        <v/>
      </c>
    </row>
    <row r="27" spans="1:19" ht="14.5" x14ac:dyDescent="0.35">
      <c r="A27" s="12"/>
      <c r="B27" s="10"/>
      <c r="C27" s="13" t="e">
        <f t="shared" si="0"/>
        <v>#N/A</v>
      </c>
      <c r="D27" s="24"/>
      <c r="E27" s="14" t="e">
        <f t="shared" si="13"/>
        <v>#N/A</v>
      </c>
      <c r="F27" s="3"/>
      <c r="G27" s="15" t="e">
        <f t="shared" si="6"/>
        <v>#N/A</v>
      </c>
      <c r="H27" s="27" t="e">
        <f t="shared" si="1"/>
        <v>#N/A</v>
      </c>
      <c r="I27" s="22" t="e">
        <f t="shared" si="2"/>
        <v>#N/A</v>
      </c>
      <c r="J27" s="2"/>
      <c r="K27" s="2"/>
      <c r="L27" s="7" t="str">
        <f t="shared" si="7"/>
        <v/>
      </c>
      <c r="M27" s="7" t="str">
        <f t="shared" si="8"/>
        <v/>
      </c>
      <c r="N27" s="7" t="e">
        <f>IF(AND(N26="",M27=M25),N25,IF(AND(A27&lt;&gt;"",D27="",F27=""),IF(ISNA(C27),"",IF(L27=0,IF(M27&lt;&gt;M26,INT(MAX(N$5:N26))+1,INT(MAX(N$5:N26)))+0.5,IF(M27&lt;&gt;M26,INT(MAX(N$5:N26))+1,INT(MAX(N$5:N26)))))))</f>
        <v>#N/A</v>
      </c>
      <c r="O27" s="5" t="str">
        <f t="shared" si="9"/>
        <v/>
      </c>
      <c r="P27" s="5">
        <f t="shared" si="10"/>
        <v>1</v>
      </c>
      <c r="Q27" s="5">
        <f t="shared" si="11"/>
        <v>1</v>
      </c>
      <c r="R27" s="5" t="str">
        <f t="shared" si="3"/>
        <v/>
      </c>
      <c r="S27" s="5" t="str">
        <f t="shared" si="4"/>
        <v/>
      </c>
    </row>
    <row r="28" spans="1:19" ht="14.5" x14ac:dyDescent="0.35">
      <c r="A28" s="12"/>
      <c r="B28" s="10"/>
      <c r="C28" s="13" t="e">
        <f t="shared" si="0"/>
        <v>#N/A</v>
      </c>
      <c r="D28" s="24"/>
      <c r="E28" s="14" t="e">
        <f t="shared" si="13"/>
        <v>#N/A</v>
      </c>
      <c r="F28" s="3"/>
      <c r="G28" s="15" t="e">
        <f t="shared" si="6"/>
        <v>#N/A</v>
      </c>
      <c r="H28" s="27" t="e">
        <f t="shared" si="1"/>
        <v>#N/A</v>
      </c>
      <c r="I28" s="22" t="e">
        <f t="shared" si="2"/>
        <v>#N/A</v>
      </c>
      <c r="J28" s="2"/>
      <c r="K28" s="2"/>
      <c r="L28" s="7" t="str">
        <f t="shared" si="7"/>
        <v/>
      </c>
      <c r="M28" s="7" t="str">
        <f t="shared" si="8"/>
        <v/>
      </c>
      <c r="N28" s="7" t="e">
        <f>IF(AND(N27="",M28=M26),N26,IF(AND(A28&lt;&gt;"",D28="",F28=""),IF(ISNA(C28),"",IF(L28=0,IF(M28&lt;&gt;M27,INT(MAX(N$5:N27))+1,INT(MAX(N$5:N27)))+0.5,IF(M28&lt;&gt;M27,INT(MAX(N$5:N27))+1,INT(MAX(N$5:N27)))))))</f>
        <v>#N/A</v>
      </c>
      <c r="O28" s="5" t="str">
        <f t="shared" si="9"/>
        <v/>
      </c>
      <c r="P28" s="5">
        <f t="shared" si="10"/>
        <v>1</v>
      </c>
      <c r="Q28" s="5">
        <f t="shared" si="11"/>
        <v>1</v>
      </c>
      <c r="R28" s="5" t="str">
        <f t="shared" si="3"/>
        <v/>
      </c>
      <c r="S28" s="5" t="str">
        <f t="shared" si="4"/>
        <v/>
      </c>
    </row>
    <row r="29" spans="1:19" ht="14.5" x14ac:dyDescent="0.35">
      <c r="A29" s="12"/>
      <c r="B29" s="10"/>
      <c r="C29" s="13" t="e">
        <f t="shared" si="0"/>
        <v>#N/A</v>
      </c>
      <c r="D29" s="24"/>
      <c r="E29" s="14" t="e">
        <f t="shared" si="13"/>
        <v>#N/A</v>
      </c>
      <c r="F29" s="9"/>
      <c r="G29" s="15" t="e">
        <f t="shared" si="6"/>
        <v>#N/A</v>
      </c>
      <c r="H29" s="27" t="e">
        <f t="shared" si="1"/>
        <v>#N/A</v>
      </c>
      <c r="I29" s="22" t="e">
        <f t="shared" si="2"/>
        <v>#N/A</v>
      </c>
      <c r="J29" s="2"/>
      <c r="K29" s="2"/>
      <c r="L29" s="7" t="str">
        <f t="shared" si="7"/>
        <v/>
      </c>
      <c r="M29" s="7" t="str">
        <f t="shared" si="8"/>
        <v/>
      </c>
      <c r="N29" s="7" t="e">
        <f>IF(AND(N28="",M29=M27),N27,IF(AND(A29&lt;&gt;"",D29="",F29=""),IF(ISNA(C29),"",IF(L29=0,IF(M29&lt;&gt;M28,INT(MAX(N$5:N28))+1,INT(MAX(N$5:N28)))+0.5,IF(M29&lt;&gt;M28,INT(MAX(N$5:N28))+1,INT(MAX(N$5:N28)))))))</f>
        <v>#N/A</v>
      </c>
      <c r="O29" s="5" t="str">
        <f t="shared" si="9"/>
        <v/>
      </c>
      <c r="P29" s="5">
        <f t="shared" si="10"/>
        <v>1</v>
      </c>
      <c r="Q29" s="5">
        <f t="shared" si="11"/>
        <v>1</v>
      </c>
      <c r="R29" s="5" t="str">
        <f t="shared" si="3"/>
        <v/>
      </c>
      <c r="S29" s="5" t="str">
        <f t="shared" si="4"/>
        <v/>
      </c>
    </row>
    <row r="30" spans="1:19" ht="14.5" x14ac:dyDescent="0.35">
      <c r="A30" s="12"/>
      <c r="B30" s="10"/>
      <c r="C30" s="13" t="e">
        <f t="shared" si="0"/>
        <v>#N/A</v>
      </c>
      <c r="D30" s="24"/>
      <c r="E30" s="14" t="e">
        <f t="shared" si="13"/>
        <v>#N/A</v>
      </c>
      <c r="F30" s="9"/>
      <c r="G30" s="15" t="e">
        <f t="shared" si="6"/>
        <v>#N/A</v>
      </c>
      <c r="H30" s="27" t="e">
        <f t="shared" si="1"/>
        <v>#N/A</v>
      </c>
      <c r="I30" s="22" t="e">
        <f t="shared" si="2"/>
        <v>#N/A</v>
      </c>
      <c r="J30" s="2"/>
      <c r="K30" s="2"/>
      <c r="L30" s="7" t="str">
        <f t="shared" si="7"/>
        <v/>
      </c>
      <c r="M30" s="7" t="str">
        <f t="shared" si="8"/>
        <v/>
      </c>
      <c r="N30" s="7" t="e">
        <f>IF(AND(N29="",M30=M28),N28,IF(AND(A30&lt;&gt;"",D30="",F30=""),IF(ISNA(C30),"",IF(L30=0,IF(M30&lt;&gt;M29,INT(MAX(N$5:N29))+1,INT(MAX(N$5:N29)))+0.5,IF(M30&lt;&gt;M29,INT(MAX(N$5:N29))+1,INT(MAX(N$5:N29)))))))</f>
        <v>#N/A</v>
      </c>
      <c r="O30" s="5" t="str">
        <f t="shared" si="9"/>
        <v/>
      </c>
      <c r="P30" s="5">
        <f t="shared" si="10"/>
        <v>1</v>
      </c>
      <c r="Q30" s="5">
        <f t="shared" si="11"/>
        <v>1</v>
      </c>
      <c r="R30" s="5" t="str">
        <f t="shared" si="3"/>
        <v/>
      </c>
      <c r="S30" s="5" t="str">
        <f t="shared" si="4"/>
        <v/>
      </c>
    </row>
    <row r="31" spans="1:19" ht="14.5" x14ac:dyDescent="0.35">
      <c r="A31" s="12"/>
      <c r="B31" s="10"/>
      <c r="C31" s="13" t="e">
        <f t="shared" si="0"/>
        <v>#N/A</v>
      </c>
      <c r="D31" s="24"/>
      <c r="E31" s="14" t="e">
        <f t="shared" si="13"/>
        <v>#N/A</v>
      </c>
      <c r="F31" s="9"/>
      <c r="G31" s="15" t="e">
        <f t="shared" si="6"/>
        <v>#N/A</v>
      </c>
      <c r="H31" s="27" t="e">
        <f t="shared" si="1"/>
        <v>#N/A</v>
      </c>
      <c r="I31" s="22" t="e">
        <f t="shared" si="2"/>
        <v>#N/A</v>
      </c>
      <c r="J31" s="2"/>
      <c r="K31" s="2"/>
      <c r="L31" s="7" t="str">
        <f t="shared" si="7"/>
        <v/>
      </c>
      <c r="M31" s="7" t="str">
        <f t="shared" si="8"/>
        <v/>
      </c>
      <c r="N31" s="7" t="e">
        <f>IF(AND(N30="",M31=M29),N29,IF(AND(A31&lt;&gt;"",D31="",F31=""),IF(ISNA(C31),"",IF(L31=0,IF(M31&lt;&gt;M30,INT(MAX(N$5:N30))+1,INT(MAX(N$5:N30)))+0.5,IF(M31&lt;&gt;M30,INT(MAX(N$5:N30))+1,INT(MAX(N$5:N30)))))))</f>
        <v>#N/A</v>
      </c>
      <c r="O31" s="5" t="str">
        <f t="shared" si="9"/>
        <v/>
      </c>
      <c r="P31" s="5">
        <f t="shared" si="10"/>
        <v>1</v>
      </c>
      <c r="Q31" s="5">
        <f t="shared" si="11"/>
        <v>1</v>
      </c>
      <c r="R31" s="5" t="str">
        <f t="shared" si="3"/>
        <v/>
      </c>
      <c r="S31" s="5" t="str">
        <f t="shared" si="4"/>
        <v/>
      </c>
    </row>
    <row r="32" spans="1:19" ht="14.5" x14ac:dyDescent="0.35">
      <c r="A32" s="12"/>
      <c r="B32" s="10"/>
      <c r="C32" s="13" t="e">
        <f t="shared" si="0"/>
        <v>#N/A</v>
      </c>
      <c r="D32" s="24"/>
      <c r="E32" s="14" t="e">
        <f t="shared" si="13"/>
        <v>#N/A</v>
      </c>
      <c r="F32" s="9"/>
      <c r="G32" s="15" t="e">
        <f t="shared" si="6"/>
        <v>#N/A</v>
      </c>
      <c r="H32" s="27" t="e">
        <f t="shared" si="1"/>
        <v>#N/A</v>
      </c>
      <c r="I32" s="22" t="e">
        <f t="shared" si="2"/>
        <v>#N/A</v>
      </c>
      <c r="J32" s="2"/>
      <c r="K32" s="2"/>
      <c r="L32" s="7" t="str">
        <f t="shared" si="7"/>
        <v/>
      </c>
      <c r="M32" s="7" t="str">
        <f t="shared" si="8"/>
        <v/>
      </c>
      <c r="N32" s="7" t="e">
        <f>IF(AND(N31="",M32=M30),N30,IF(AND(A32&lt;&gt;"",D32="",F32=""),IF(ISNA(C32),"",IF(L32=0,IF(M32&lt;&gt;M31,INT(MAX(N$5:N31))+1,INT(MAX(N$5:N31)))+0.5,IF(M32&lt;&gt;M31,INT(MAX(N$5:N31))+1,INT(MAX(N$5:N31)))))))</f>
        <v>#N/A</v>
      </c>
      <c r="O32" s="5" t="str">
        <f t="shared" si="9"/>
        <v/>
      </c>
      <c r="P32" s="5">
        <f t="shared" si="10"/>
        <v>1</v>
      </c>
      <c r="Q32" s="5">
        <f t="shared" si="11"/>
        <v>1</v>
      </c>
      <c r="R32" s="5" t="str">
        <f t="shared" si="3"/>
        <v/>
      </c>
      <c r="S32" s="5" t="str">
        <f t="shared" si="4"/>
        <v/>
      </c>
    </row>
    <row r="33" spans="1:19" ht="14.5" x14ac:dyDescent="0.35">
      <c r="A33" s="12"/>
      <c r="B33" s="10"/>
      <c r="C33" s="13" t="e">
        <f t="shared" si="0"/>
        <v>#N/A</v>
      </c>
      <c r="D33" s="24"/>
      <c r="E33" s="14" t="e">
        <f t="shared" si="13"/>
        <v>#N/A</v>
      </c>
      <c r="F33" s="9"/>
      <c r="G33" s="15" t="e">
        <f t="shared" si="6"/>
        <v>#N/A</v>
      </c>
      <c r="H33" s="27" t="e">
        <f t="shared" si="1"/>
        <v>#N/A</v>
      </c>
      <c r="I33" s="22" t="e">
        <f t="shared" si="2"/>
        <v>#N/A</v>
      </c>
      <c r="J33" s="2"/>
      <c r="K33" s="2"/>
      <c r="L33" s="7" t="str">
        <f t="shared" si="7"/>
        <v/>
      </c>
      <c r="M33" s="7" t="str">
        <f t="shared" si="8"/>
        <v/>
      </c>
      <c r="N33" s="7" t="e">
        <f>IF(AND(N32="",M33=M31),N31,IF(AND(A33&lt;&gt;"",D33="",F33=""),IF(ISNA(C33),"",IF(L33=0,IF(M33&lt;&gt;M32,INT(MAX(N$5:N32))+1,INT(MAX(N$5:N32)))+0.5,IF(M33&lt;&gt;M32,INT(MAX(N$5:N32))+1,INT(MAX(N$5:N32)))))))</f>
        <v>#N/A</v>
      </c>
      <c r="O33" s="5" t="str">
        <f t="shared" si="9"/>
        <v/>
      </c>
      <c r="P33" s="5">
        <f t="shared" si="10"/>
        <v>1</v>
      </c>
      <c r="Q33" s="5">
        <f t="shared" si="11"/>
        <v>1</v>
      </c>
      <c r="R33" s="5" t="str">
        <f t="shared" si="3"/>
        <v/>
      </c>
      <c r="S33" s="5" t="str">
        <f t="shared" si="4"/>
        <v/>
      </c>
    </row>
    <row r="34" spans="1:19" ht="14.5" x14ac:dyDescent="0.35">
      <c r="A34" s="12"/>
      <c r="B34" s="10"/>
      <c r="C34" s="13" t="e">
        <f t="shared" si="0"/>
        <v>#N/A</v>
      </c>
      <c r="D34" s="24"/>
      <c r="E34" s="14" t="e">
        <f t="shared" si="13"/>
        <v>#N/A</v>
      </c>
      <c r="F34" s="9"/>
      <c r="G34" s="15" t="e">
        <f t="shared" si="6"/>
        <v>#N/A</v>
      </c>
      <c r="H34" s="27" t="e">
        <f t="shared" si="1"/>
        <v>#N/A</v>
      </c>
      <c r="I34" s="22" t="e">
        <f t="shared" si="2"/>
        <v>#N/A</v>
      </c>
      <c r="J34" s="2"/>
      <c r="K34" s="2"/>
      <c r="L34" s="7" t="str">
        <f t="shared" si="7"/>
        <v/>
      </c>
      <c r="M34" s="7" t="str">
        <f t="shared" si="8"/>
        <v/>
      </c>
      <c r="N34" s="7" t="e">
        <f>IF(AND(N33="",M34=M32),N32,IF(AND(A34&lt;&gt;"",D34="",F34=""),IF(ISNA(C34),"",IF(L34=0,IF(M34&lt;&gt;M33,INT(MAX(N$5:N33))+1,INT(MAX(N$5:N33)))+0.5,IF(M34&lt;&gt;M33,INT(MAX(N$5:N33))+1,INT(MAX(N$5:N33)))))))</f>
        <v>#N/A</v>
      </c>
      <c r="O34" s="5" t="str">
        <f t="shared" si="9"/>
        <v/>
      </c>
      <c r="P34" s="5">
        <f t="shared" si="10"/>
        <v>1</v>
      </c>
      <c r="Q34" s="5">
        <f t="shared" si="11"/>
        <v>1</v>
      </c>
      <c r="R34" s="5" t="str">
        <f t="shared" si="3"/>
        <v/>
      </c>
      <c r="S34" s="5" t="str">
        <f t="shared" si="4"/>
        <v/>
      </c>
    </row>
    <row r="35" spans="1:19" ht="14.5" x14ac:dyDescent="0.35">
      <c r="A35" s="12"/>
      <c r="B35" s="10"/>
      <c r="C35" s="13" t="e">
        <f t="shared" si="0"/>
        <v>#N/A</v>
      </c>
      <c r="D35" s="24"/>
      <c r="E35" s="14" t="e">
        <f t="shared" si="13"/>
        <v>#N/A</v>
      </c>
      <c r="F35" s="9"/>
      <c r="G35" s="15" t="e">
        <f t="shared" si="6"/>
        <v>#N/A</v>
      </c>
      <c r="H35" s="27" t="e">
        <f t="shared" si="1"/>
        <v>#N/A</v>
      </c>
      <c r="I35" s="22" t="e">
        <f t="shared" si="2"/>
        <v>#N/A</v>
      </c>
      <c r="J35" s="2"/>
      <c r="K35" s="2"/>
      <c r="L35" s="7" t="str">
        <f t="shared" si="7"/>
        <v/>
      </c>
      <c r="M35" s="7" t="str">
        <f t="shared" si="8"/>
        <v/>
      </c>
      <c r="N35" s="7" t="e">
        <f>IF(AND(N34="",M35=M33),N33,IF(AND(A35&lt;&gt;"",D35="",F35=""),IF(ISNA(C35),"",IF(L35=0,IF(M35&lt;&gt;M34,INT(MAX(N$5:N34))+1,INT(MAX(N$5:N34)))+0.5,IF(M35&lt;&gt;M34,INT(MAX(N$5:N34))+1,INT(MAX(N$5:N34)))))))</f>
        <v>#N/A</v>
      </c>
      <c r="O35" s="5" t="str">
        <f t="shared" si="9"/>
        <v/>
      </c>
      <c r="P35" s="5">
        <f t="shared" si="10"/>
        <v>1</v>
      </c>
      <c r="Q35" s="5">
        <f t="shared" si="11"/>
        <v>1</v>
      </c>
      <c r="R35" s="5" t="str">
        <f t="shared" si="3"/>
        <v/>
      </c>
      <c r="S35" s="5" t="str">
        <f t="shared" si="4"/>
        <v/>
      </c>
    </row>
    <row r="36" spans="1:19" ht="14.5" x14ac:dyDescent="0.35">
      <c r="A36" s="12"/>
      <c r="B36" s="10"/>
      <c r="C36" s="13" t="e">
        <f t="shared" si="0"/>
        <v>#N/A</v>
      </c>
      <c r="D36" s="24"/>
      <c r="E36" s="14" t="e">
        <f t="shared" si="13"/>
        <v>#N/A</v>
      </c>
      <c r="F36" s="9"/>
      <c r="G36" s="15" t="e">
        <f t="shared" si="6"/>
        <v>#N/A</v>
      </c>
      <c r="H36" s="27" t="e">
        <f t="shared" si="1"/>
        <v>#N/A</v>
      </c>
      <c r="I36" s="22" t="e">
        <f t="shared" si="2"/>
        <v>#N/A</v>
      </c>
      <c r="J36" s="2"/>
      <c r="K36" s="2"/>
      <c r="L36" s="7" t="str">
        <f t="shared" si="7"/>
        <v/>
      </c>
      <c r="M36" s="7" t="str">
        <f t="shared" si="8"/>
        <v/>
      </c>
      <c r="N36" s="7" t="e">
        <f>IF(AND(N35="",M36=M34),N34,IF(AND(A36&lt;&gt;"",D36="",F36=""),IF(ISNA(C36),"",IF(L36=0,IF(M36&lt;&gt;M35,INT(MAX(N$5:N35))+1,INT(MAX(N$5:N35)))+0.5,IF(M36&lt;&gt;M35,INT(MAX(N$5:N35))+1,INT(MAX(N$5:N35)))))))</f>
        <v>#N/A</v>
      </c>
      <c r="O36" s="5" t="str">
        <f t="shared" si="9"/>
        <v/>
      </c>
      <c r="P36" s="5">
        <f t="shared" si="10"/>
        <v>1</v>
      </c>
      <c r="Q36" s="5">
        <f t="shared" si="11"/>
        <v>1</v>
      </c>
      <c r="R36" s="5" t="str">
        <f t="shared" si="3"/>
        <v/>
      </c>
      <c r="S36" s="5" t="str">
        <f t="shared" si="4"/>
        <v/>
      </c>
    </row>
    <row r="37" spans="1:19" ht="14.5" x14ac:dyDescent="0.35">
      <c r="A37" s="12"/>
      <c r="B37" s="10"/>
      <c r="C37" s="13" t="e">
        <f t="shared" si="0"/>
        <v>#N/A</v>
      </c>
      <c r="D37" s="23"/>
      <c r="E37" s="14" t="e">
        <f t="shared" si="13"/>
        <v>#N/A</v>
      </c>
      <c r="F37" s="9"/>
      <c r="G37" s="15" t="e">
        <f t="shared" si="6"/>
        <v>#N/A</v>
      </c>
      <c r="H37" s="27" t="e">
        <f t="shared" si="1"/>
        <v>#N/A</v>
      </c>
      <c r="I37" s="22" t="e">
        <f t="shared" si="2"/>
        <v>#N/A</v>
      </c>
      <c r="J37" s="2"/>
      <c r="K37" s="2"/>
      <c r="L37" s="7" t="str">
        <f t="shared" si="7"/>
        <v/>
      </c>
      <c r="M37" s="7" t="str">
        <f t="shared" si="8"/>
        <v/>
      </c>
      <c r="N37" s="7" t="e">
        <f>IF(AND(N36="",M37=M35),N35,IF(AND(A37&lt;&gt;"",D37="",F37=""),IF(ISNA(C37),"",IF(L37=0,IF(M37&lt;&gt;M36,INT(MAX(N$5:N36))+1,INT(MAX(N$5:N36)))+0.5,IF(M37&lt;&gt;M36,INT(MAX(N$5:N36))+1,INT(MAX(N$5:N36)))))))</f>
        <v>#N/A</v>
      </c>
      <c r="O37" s="5" t="str">
        <f t="shared" si="9"/>
        <v/>
      </c>
      <c r="P37" s="5">
        <f t="shared" si="10"/>
        <v>1</v>
      </c>
      <c r="Q37" s="5">
        <f t="shared" si="11"/>
        <v>1</v>
      </c>
      <c r="R37" s="5" t="str">
        <f t="shared" si="3"/>
        <v/>
      </c>
      <c r="S37" s="5" t="str">
        <f t="shared" si="4"/>
        <v/>
      </c>
    </row>
    <row r="38" spans="1:19" ht="14.5" x14ac:dyDescent="0.35">
      <c r="A38" s="12"/>
      <c r="B38" s="10"/>
      <c r="C38" s="13" t="e">
        <f t="shared" si="0"/>
        <v>#N/A</v>
      </c>
      <c r="D38" s="23"/>
      <c r="E38" s="14" t="e">
        <f t="shared" si="13"/>
        <v>#N/A</v>
      </c>
      <c r="F38" s="9"/>
      <c r="G38" s="15" t="e">
        <f t="shared" si="6"/>
        <v>#N/A</v>
      </c>
      <c r="H38" s="27" t="e">
        <f t="shared" si="1"/>
        <v>#N/A</v>
      </c>
      <c r="I38" s="22" t="e">
        <f t="shared" si="2"/>
        <v>#N/A</v>
      </c>
      <c r="J38" s="2"/>
      <c r="K38" s="2"/>
      <c r="L38" s="7" t="str">
        <f t="shared" si="7"/>
        <v/>
      </c>
      <c r="M38" s="7" t="str">
        <f t="shared" si="8"/>
        <v/>
      </c>
      <c r="N38" s="7" t="e">
        <f>IF(AND(N37="",M38=M36),N36,IF(AND(A38&lt;&gt;"",D38="",F38=""),IF(ISNA(C38),"",IF(L38=0,IF(M38&lt;&gt;M37,INT(MAX(N$5:N37))+1,INT(MAX(N$5:N37)))+0.5,IF(M38&lt;&gt;M37,INT(MAX(N$5:N37))+1,INT(MAX(N$5:N37)))))))</f>
        <v>#N/A</v>
      </c>
      <c r="O38" s="5" t="str">
        <f t="shared" si="9"/>
        <v/>
      </c>
      <c r="P38" s="5">
        <f t="shared" si="10"/>
        <v>1</v>
      </c>
      <c r="Q38" s="5">
        <f t="shared" si="11"/>
        <v>1</v>
      </c>
      <c r="R38" s="5" t="str">
        <f t="shared" si="3"/>
        <v/>
      </c>
      <c r="S38" s="5" t="str">
        <f t="shared" si="4"/>
        <v/>
      </c>
    </row>
    <row r="39" spans="1:19" ht="14.5" x14ac:dyDescent="0.35">
      <c r="A39" s="12"/>
      <c r="B39" s="10"/>
      <c r="C39" s="13" t="e">
        <f t="shared" si="0"/>
        <v>#N/A</v>
      </c>
      <c r="D39" s="23"/>
      <c r="E39" s="14" t="e">
        <f t="shared" si="13"/>
        <v>#N/A</v>
      </c>
      <c r="F39" s="9"/>
      <c r="G39" s="15" t="e">
        <f t="shared" si="6"/>
        <v>#N/A</v>
      </c>
      <c r="H39" s="27" t="e">
        <f t="shared" si="1"/>
        <v>#N/A</v>
      </c>
      <c r="I39" s="22" t="e">
        <f t="shared" si="2"/>
        <v>#N/A</v>
      </c>
      <c r="J39" s="2"/>
      <c r="K39" s="2"/>
      <c r="L39" s="7" t="str">
        <f t="shared" si="7"/>
        <v/>
      </c>
      <c r="M39" s="7" t="str">
        <f t="shared" si="8"/>
        <v/>
      </c>
      <c r="N39" s="7" t="e">
        <f>IF(AND(N38="",M39=M37),N37,IF(AND(A39&lt;&gt;"",D39="",F39=""),IF(ISNA(C39),"",IF(L39=0,IF(M39&lt;&gt;M38,INT(MAX(N$5:N38))+1,INT(MAX(N$5:N38)))+0.5,IF(M39&lt;&gt;M38,INT(MAX(N$5:N38))+1,INT(MAX(N$5:N38)))))))</f>
        <v>#N/A</v>
      </c>
      <c r="O39" s="5" t="str">
        <f t="shared" si="9"/>
        <v/>
      </c>
      <c r="P39" s="5">
        <f t="shared" si="10"/>
        <v>1</v>
      </c>
      <c r="Q39" s="5">
        <f t="shared" si="11"/>
        <v>1</v>
      </c>
      <c r="R39" s="5" t="str">
        <f t="shared" si="3"/>
        <v/>
      </c>
      <c r="S39" s="5" t="str">
        <f t="shared" si="4"/>
        <v/>
      </c>
    </row>
    <row r="40" spans="1:19" ht="14.5" x14ac:dyDescent="0.35">
      <c r="A40" s="12"/>
      <c r="B40" s="10"/>
      <c r="C40" s="13" t="e">
        <f t="shared" si="0"/>
        <v>#N/A</v>
      </c>
      <c r="D40" s="23"/>
      <c r="E40" s="14" t="e">
        <f t="shared" si="13"/>
        <v>#N/A</v>
      </c>
      <c r="F40" s="3"/>
      <c r="G40" s="15" t="e">
        <f t="shared" si="6"/>
        <v>#N/A</v>
      </c>
      <c r="H40" s="27" t="e">
        <f t="shared" si="1"/>
        <v>#N/A</v>
      </c>
      <c r="I40" s="22" t="e">
        <f t="shared" si="2"/>
        <v>#N/A</v>
      </c>
      <c r="J40" s="2"/>
      <c r="K40" s="2"/>
      <c r="L40" s="7" t="str">
        <f t="shared" si="7"/>
        <v/>
      </c>
      <c r="M40" s="7" t="str">
        <f t="shared" si="8"/>
        <v/>
      </c>
      <c r="N40" s="7" t="e">
        <f>IF(AND(N39="",M40=M38),N38,IF(AND(A40&lt;&gt;"",D40="",F40=""),IF(ISNA(C40),"",IF(L40=0,IF(M40&lt;&gt;M39,INT(MAX(N$5:N39))+1,INT(MAX(N$5:N39)))+0.5,IF(M40&lt;&gt;M39,INT(MAX(N$5:N39))+1,INT(MAX(N$5:N39)))))))</f>
        <v>#N/A</v>
      </c>
      <c r="O40" s="5" t="str">
        <f t="shared" si="9"/>
        <v/>
      </c>
      <c r="P40" s="5">
        <f t="shared" si="10"/>
        <v>1</v>
      </c>
      <c r="Q40" s="5">
        <f t="shared" si="11"/>
        <v>1</v>
      </c>
      <c r="R40" s="5" t="str">
        <f t="shared" si="3"/>
        <v/>
      </c>
      <c r="S40" s="5" t="str">
        <f t="shared" si="4"/>
        <v/>
      </c>
    </row>
    <row r="41" spans="1:19" ht="14.5" x14ac:dyDescent="0.35">
      <c r="A41" s="12"/>
      <c r="B41" s="10"/>
      <c r="C41" s="13" t="e">
        <f t="shared" si="0"/>
        <v>#N/A</v>
      </c>
      <c r="D41" s="23"/>
      <c r="E41" s="14" t="e">
        <f t="shared" si="13"/>
        <v>#N/A</v>
      </c>
      <c r="F41" s="3"/>
      <c r="G41" s="15" t="e">
        <f t="shared" si="6"/>
        <v>#N/A</v>
      </c>
      <c r="H41" s="27" t="e">
        <f t="shared" si="1"/>
        <v>#N/A</v>
      </c>
      <c r="I41" s="22" t="e">
        <f t="shared" si="2"/>
        <v>#N/A</v>
      </c>
      <c r="J41" s="2"/>
      <c r="K41" s="2"/>
      <c r="L41" s="7" t="str">
        <f t="shared" si="7"/>
        <v/>
      </c>
      <c r="M41" s="7" t="str">
        <f t="shared" si="8"/>
        <v/>
      </c>
      <c r="N41" s="7" t="e">
        <f>IF(AND(N40="",M41=M39),N39,IF(AND(A41&lt;&gt;"",D41="",F41=""),IF(ISNA(C41),"",IF(L41=0,IF(M41&lt;&gt;M40,INT(MAX(N$5:N40))+1,INT(MAX(N$5:N40)))+0.5,IF(M41&lt;&gt;M40,INT(MAX(N$5:N40))+1,INT(MAX(N$5:N40)))))))</f>
        <v>#N/A</v>
      </c>
      <c r="O41" s="5" t="str">
        <f t="shared" si="9"/>
        <v/>
      </c>
      <c r="P41" s="5">
        <f t="shared" si="10"/>
        <v>1</v>
      </c>
      <c r="Q41" s="5">
        <f t="shared" si="11"/>
        <v>1</v>
      </c>
      <c r="R41" s="5" t="str">
        <f t="shared" si="3"/>
        <v/>
      </c>
      <c r="S41" s="5" t="str">
        <f t="shared" si="4"/>
        <v/>
      </c>
    </row>
    <row r="42" spans="1:19" ht="14.5" x14ac:dyDescent="0.35">
      <c r="A42" s="12"/>
      <c r="B42" s="10"/>
      <c r="C42" s="13" t="e">
        <f t="shared" si="0"/>
        <v>#N/A</v>
      </c>
      <c r="D42" s="23"/>
      <c r="E42" s="14" t="e">
        <f t="shared" si="13"/>
        <v>#N/A</v>
      </c>
      <c r="F42" s="3"/>
      <c r="G42" s="15" t="e">
        <f t="shared" si="6"/>
        <v>#N/A</v>
      </c>
      <c r="H42" s="27" t="e">
        <f t="shared" si="1"/>
        <v>#N/A</v>
      </c>
      <c r="I42" s="22" t="e">
        <f t="shared" si="2"/>
        <v>#N/A</v>
      </c>
      <c r="J42" s="2"/>
      <c r="K42" s="2"/>
      <c r="L42" s="7" t="str">
        <f t="shared" si="7"/>
        <v/>
      </c>
      <c r="M42" s="7" t="str">
        <f t="shared" si="8"/>
        <v/>
      </c>
      <c r="N42" s="7" t="e">
        <f>IF(AND(N41="",M42=M40),N40,IF(AND(A42&lt;&gt;"",D42="",F42=""),IF(ISNA(C42),"",IF(L42=0,IF(M42&lt;&gt;M41,INT(MAX(N$5:N41))+1,INT(MAX(N$5:N41)))+0.5,IF(M42&lt;&gt;M41,INT(MAX(N$5:N41))+1,INT(MAX(N$5:N41)))))))</f>
        <v>#N/A</v>
      </c>
      <c r="O42" s="5" t="str">
        <f t="shared" si="9"/>
        <v/>
      </c>
      <c r="P42" s="5">
        <f t="shared" si="10"/>
        <v>1</v>
      </c>
      <c r="Q42" s="5">
        <f t="shared" si="11"/>
        <v>1</v>
      </c>
      <c r="R42" s="5" t="str">
        <f t="shared" si="3"/>
        <v/>
      </c>
      <c r="S42" s="5" t="str">
        <f t="shared" si="4"/>
        <v/>
      </c>
    </row>
    <row r="43" spans="1:19" ht="14.5" x14ac:dyDescent="0.35">
      <c r="A43" s="12"/>
      <c r="B43" s="10"/>
      <c r="C43" s="13" t="e">
        <f t="shared" si="0"/>
        <v>#N/A</v>
      </c>
      <c r="D43" s="24"/>
      <c r="E43" s="14" t="e">
        <f t="shared" si="13"/>
        <v>#N/A</v>
      </c>
      <c r="F43" s="3"/>
      <c r="G43" s="15" t="e">
        <f t="shared" si="6"/>
        <v>#N/A</v>
      </c>
      <c r="H43" s="27" t="e">
        <f t="shared" si="1"/>
        <v>#N/A</v>
      </c>
      <c r="I43" s="22" t="e">
        <f t="shared" si="2"/>
        <v>#N/A</v>
      </c>
      <c r="J43" s="2"/>
      <c r="K43" s="2"/>
      <c r="L43" s="7" t="str">
        <f t="shared" si="7"/>
        <v/>
      </c>
      <c r="M43" s="7" t="str">
        <f t="shared" si="8"/>
        <v/>
      </c>
      <c r="N43" s="7" t="e">
        <f>IF(AND(N42="",M43=M41),N41,IF(AND(A43&lt;&gt;"",D43="",F43=""),IF(ISNA(C43),"",IF(L43=0,IF(M43&lt;&gt;M42,INT(MAX(N$5:N42))+1,INT(MAX(N$5:N42)))+0.5,IF(M43&lt;&gt;M42,INT(MAX(N$5:N42))+1,INT(MAX(N$5:N42)))))))</f>
        <v>#N/A</v>
      </c>
      <c r="O43" s="5" t="str">
        <f t="shared" si="9"/>
        <v/>
      </c>
      <c r="P43" s="5">
        <f t="shared" si="10"/>
        <v>1</v>
      </c>
      <c r="Q43" s="5">
        <f t="shared" si="11"/>
        <v>1</v>
      </c>
      <c r="R43" s="5" t="str">
        <f t="shared" si="3"/>
        <v/>
      </c>
      <c r="S43" s="5" t="str">
        <f t="shared" si="4"/>
        <v/>
      </c>
    </row>
    <row r="44" spans="1:19" ht="14.5" x14ac:dyDescent="0.35">
      <c r="A44" s="12"/>
      <c r="B44" s="10"/>
      <c r="C44" s="13" t="e">
        <f t="shared" si="0"/>
        <v>#N/A</v>
      </c>
      <c r="D44" s="24"/>
      <c r="E44" s="14" t="e">
        <f t="shared" si="13"/>
        <v>#N/A</v>
      </c>
      <c r="F44" s="3"/>
      <c r="G44" s="15" t="e">
        <f t="shared" si="6"/>
        <v>#N/A</v>
      </c>
      <c r="H44" s="27" t="e">
        <f t="shared" si="1"/>
        <v>#N/A</v>
      </c>
      <c r="I44" s="22" t="e">
        <f t="shared" si="2"/>
        <v>#N/A</v>
      </c>
      <c r="J44" s="2"/>
      <c r="K44" s="2"/>
      <c r="L44" s="7" t="str">
        <f t="shared" si="7"/>
        <v/>
      </c>
      <c r="M44" s="7" t="str">
        <f t="shared" si="8"/>
        <v/>
      </c>
      <c r="N44" s="7" t="e">
        <f>IF(AND(N43="",M44=M42),N42,IF(AND(A44&lt;&gt;"",D44="",F44=""),IF(ISNA(C44),"",IF(L44=0,IF(M44&lt;&gt;M43,INT(MAX(N$5:N43))+1,INT(MAX(N$5:N43)))+0.5,IF(M44&lt;&gt;M43,INT(MAX(N$5:N43))+1,INT(MAX(N$5:N43)))))))</f>
        <v>#N/A</v>
      </c>
      <c r="O44" s="5" t="str">
        <f t="shared" si="9"/>
        <v/>
      </c>
      <c r="P44" s="5">
        <f t="shared" si="10"/>
        <v>1</v>
      </c>
      <c r="Q44" s="5">
        <f t="shared" si="11"/>
        <v>1</v>
      </c>
      <c r="R44" s="5" t="str">
        <f t="shared" si="3"/>
        <v/>
      </c>
      <c r="S44" s="5" t="str">
        <f t="shared" si="4"/>
        <v/>
      </c>
    </row>
    <row r="45" spans="1:19" ht="14.5" x14ac:dyDescent="0.35">
      <c r="A45" s="12"/>
      <c r="B45" s="10"/>
      <c r="C45" s="13" t="e">
        <f t="shared" si="0"/>
        <v>#N/A</v>
      </c>
      <c r="D45" s="24"/>
      <c r="E45" s="14" t="e">
        <f t="shared" si="13"/>
        <v>#N/A</v>
      </c>
      <c r="F45" s="3"/>
      <c r="G45" s="15" t="e">
        <f t="shared" si="6"/>
        <v>#N/A</v>
      </c>
      <c r="H45" s="27" t="e">
        <f t="shared" si="1"/>
        <v>#N/A</v>
      </c>
      <c r="I45" s="22" t="e">
        <f t="shared" si="2"/>
        <v>#N/A</v>
      </c>
      <c r="J45" s="2"/>
      <c r="K45" s="2"/>
      <c r="L45" s="7" t="str">
        <f t="shared" si="7"/>
        <v/>
      </c>
      <c r="M45" s="7" t="str">
        <f t="shared" si="8"/>
        <v/>
      </c>
      <c r="N45" s="7" t="e">
        <f>IF(AND(N44="",M45=M43),N43,IF(AND(A45&lt;&gt;"",D45="",F45=""),IF(ISNA(C45),"",IF(L45=0,IF(M45&lt;&gt;M44,INT(MAX(N$5:N44))+1,INT(MAX(N$5:N44)))+0.5,IF(M45&lt;&gt;M44,INT(MAX(N$5:N44))+1,INT(MAX(N$5:N44)))))))</f>
        <v>#N/A</v>
      </c>
      <c r="O45" s="5" t="str">
        <f t="shared" si="9"/>
        <v/>
      </c>
      <c r="P45" s="5">
        <f t="shared" si="10"/>
        <v>1</v>
      </c>
      <c r="Q45" s="5">
        <f t="shared" si="11"/>
        <v>1</v>
      </c>
      <c r="R45" s="5" t="str">
        <f t="shared" si="3"/>
        <v/>
      </c>
      <c r="S45" s="5" t="str">
        <f t="shared" si="4"/>
        <v/>
      </c>
    </row>
    <row r="46" spans="1:19" ht="14.5" x14ac:dyDescent="0.35">
      <c r="A46" s="12"/>
      <c r="B46" s="10"/>
      <c r="C46" s="13" t="e">
        <f t="shared" si="0"/>
        <v>#N/A</v>
      </c>
      <c r="D46" s="24"/>
      <c r="E46" s="14" t="e">
        <f t="shared" si="13"/>
        <v>#N/A</v>
      </c>
      <c r="F46" s="3"/>
      <c r="G46" s="15" t="e">
        <f t="shared" si="6"/>
        <v>#N/A</v>
      </c>
      <c r="H46" s="27" t="e">
        <f t="shared" si="1"/>
        <v>#N/A</v>
      </c>
      <c r="I46" s="22" t="e">
        <f t="shared" si="2"/>
        <v>#N/A</v>
      </c>
      <c r="J46" s="2"/>
      <c r="K46" s="2"/>
      <c r="L46" s="7" t="str">
        <f t="shared" si="7"/>
        <v/>
      </c>
      <c r="M46" s="7" t="str">
        <f t="shared" si="8"/>
        <v/>
      </c>
      <c r="N46" s="7" t="e">
        <f>IF(AND(N45="",M46=M44),N44,IF(AND(A46&lt;&gt;"",D46="",F46=""),IF(ISNA(C46),"",IF(L46=0,IF(M46&lt;&gt;M45,INT(MAX(N$5:N45))+1,INT(MAX(N$5:N45)))+0.5,IF(M46&lt;&gt;M45,INT(MAX(N$5:N45))+1,INT(MAX(N$5:N45)))))))</f>
        <v>#N/A</v>
      </c>
      <c r="O46" s="5" t="str">
        <f t="shared" si="9"/>
        <v/>
      </c>
      <c r="P46" s="5">
        <f t="shared" si="10"/>
        <v>1</v>
      </c>
      <c r="Q46" s="5">
        <f t="shared" si="11"/>
        <v>1</v>
      </c>
      <c r="R46" s="5" t="str">
        <f t="shared" si="3"/>
        <v/>
      </c>
      <c r="S46" s="5" t="str">
        <f t="shared" si="4"/>
        <v/>
      </c>
    </row>
    <row r="47" spans="1:19" ht="14.5" x14ac:dyDescent="0.35">
      <c r="A47" s="12"/>
      <c r="B47" s="10"/>
      <c r="C47" s="13" t="e">
        <f t="shared" si="0"/>
        <v>#N/A</v>
      </c>
      <c r="D47" s="24"/>
      <c r="E47" s="14" t="e">
        <f t="shared" si="13"/>
        <v>#N/A</v>
      </c>
      <c r="F47" s="3"/>
      <c r="G47" s="15" t="e">
        <f t="shared" si="6"/>
        <v>#N/A</v>
      </c>
      <c r="H47" s="27" t="e">
        <f t="shared" si="1"/>
        <v>#N/A</v>
      </c>
      <c r="I47" s="22" t="e">
        <f t="shared" si="2"/>
        <v>#N/A</v>
      </c>
      <c r="J47" s="2"/>
      <c r="K47" s="2"/>
      <c r="L47" s="7" t="str">
        <f t="shared" si="7"/>
        <v/>
      </c>
      <c r="M47" s="7" t="str">
        <f t="shared" si="8"/>
        <v/>
      </c>
      <c r="N47" s="7" t="e">
        <f>IF(AND(N46="",M47=M45),N45,IF(AND(A47&lt;&gt;"",D47="",F47=""),IF(ISNA(C47),"",IF(L47=0,IF(M47&lt;&gt;M46,INT(MAX(N$5:N46))+1,INT(MAX(N$5:N46)))+0.5,IF(M47&lt;&gt;M46,INT(MAX(N$5:N46))+1,INT(MAX(N$5:N46)))))))</f>
        <v>#N/A</v>
      </c>
      <c r="O47" s="5" t="str">
        <f t="shared" si="9"/>
        <v/>
      </c>
      <c r="P47" s="5">
        <f t="shared" si="10"/>
        <v>1</v>
      </c>
      <c r="Q47" s="5">
        <f t="shared" si="11"/>
        <v>1</v>
      </c>
      <c r="R47" s="5" t="str">
        <f t="shared" si="3"/>
        <v/>
      </c>
      <c r="S47" s="5" t="str">
        <f t="shared" si="4"/>
        <v/>
      </c>
    </row>
    <row r="48" spans="1:19" ht="14.5" x14ac:dyDescent="0.35">
      <c r="A48" s="12"/>
      <c r="B48" s="10"/>
      <c r="C48" s="13" t="e">
        <f t="shared" si="0"/>
        <v>#N/A</v>
      </c>
      <c r="D48" s="24"/>
      <c r="E48" s="14" t="e">
        <f t="shared" si="13"/>
        <v>#N/A</v>
      </c>
      <c r="F48" s="3"/>
      <c r="G48" s="15" t="e">
        <f t="shared" si="6"/>
        <v>#N/A</v>
      </c>
      <c r="H48" s="27" t="e">
        <f t="shared" si="1"/>
        <v>#N/A</v>
      </c>
      <c r="I48" s="22" t="e">
        <f t="shared" si="2"/>
        <v>#N/A</v>
      </c>
      <c r="J48" s="2"/>
      <c r="K48" s="2"/>
      <c r="L48" s="7" t="str">
        <f t="shared" si="7"/>
        <v/>
      </c>
      <c r="M48" s="7" t="str">
        <f t="shared" si="8"/>
        <v/>
      </c>
      <c r="N48" s="7" t="e">
        <f>IF(AND(N47="",M48=M46),N46,IF(AND(A48&lt;&gt;"",D48="",F48=""),IF(ISNA(C48),"",IF(L48=0,IF(M48&lt;&gt;M47,INT(MAX(N$5:N47))+1,INT(MAX(N$5:N47)))+0.5,IF(M48&lt;&gt;M47,INT(MAX(N$5:N47))+1,INT(MAX(N$5:N47)))))))</f>
        <v>#N/A</v>
      </c>
      <c r="O48" s="5" t="str">
        <f t="shared" si="9"/>
        <v/>
      </c>
      <c r="P48" s="5">
        <f t="shared" si="10"/>
        <v>1</v>
      </c>
      <c r="Q48" s="5">
        <f t="shared" si="11"/>
        <v>1</v>
      </c>
      <c r="R48" s="5" t="str">
        <f t="shared" si="3"/>
        <v/>
      </c>
      <c r="S48" s="5" t="str">
        <f t="shared" si="4"/>
        <v/>
      </c>
    </row>
    <row r="49" spans="1:19" ht="14.5" x14ac:dyDescent="0.35">
      <c r="A49" s="12"/>
      <c r="B49" s="10"/>
      <c r="C49" s="13" t="e">
        <f t="shared" si="0"/>
        <v>#N/A</v>
      </c>
      <c r="D49" s="24"/>
      <c r="E49" s="14" t="e">
        <f t="shared" si="13"/>
        <v>#N/A</v>
      </c>
      <c r="F49" s="3"/>
      <c r="G49" s="15" t="e">
        <f t="shared" si="6"/>
        <v>#N/A</v>
      </c>
      <c r="H49" s="27" t="e">
        <f t="shared" si="1"/>
        <v>#N/A</v>
      </c>
      <c r="I49" s="22" t="e">
        <f t="shared" si="2"/>
        <v>#N/A</v>
      </c>
      <c r="J49" s="2"/>
      <c r="K49" s="2"/>
      <c r="L49" s="7" t="str">
        <f t="shared" si="7"/>
        <v/>
      </c>
      <c r="M49" s="7" t="str">
        <f t="shared" si="8"/>
        <v/>
      </c>
      <c r="N49" s="7" t="e">
        <f>IF(AND(N48="",M49=M47),N47,IF(AND(A49&lt;&gt;"",D49="",F49=""),IF(ISNA(C49),"",IF(L49=0,IF(M49&lt;&gt;M48,INT(MAX(N$5:N48))+1,INT(MAX(N$5:N48)))+0.5,IF(M49&lt;&gt;M48,INT(MAX(N$5:N48))+1,INT(MAX(N$5:N48)))))))</f>
        <v>#N/A</v>
      </c>
      <c r="O49" s="5" t="str">
        <f t="shared" si="9"/>
        <v/>
      </c>
      <c r="P49" s="5">
        <f t="shared" si="10"/>
        <v>1</v>
      </c>
      <c r="Q49" s="5">
        <f t="shared" si="11"/>
        <v>1</v>
      </c>
      <c r="R49" s="5" t="str">
        <f t="shared" si="3"/>
        <v/>
      </c>
      <c r="S49" s="5" t="str">
        <f t="shared" si="4"/>
        <v/>
      </c>
    </row>
    <row r="50" spans="1:19" ht="14.5" x14ac:dyDescent="0.35">
      <c r="A50" s="12"/>
      <c r="B50" s="10"/>
      <c r="C50" s="13" t="e">
        <f t="shared" si="0"/>
        <v>#N/A</v>
      </c>
      <c r="D50" s="24"/>
      <c r="E50" s="14" t="e">
        <f t="shared" si="13"/>
        <v>#N/A</v>
      </c>
      <c r="F50" s="3"/>
      <c r="G50" s="15" t="e">
        <f t="shared" si="6"/>
        <v>#N/A</v>
      </c>
      <c r="H50" s="27" t="e">
        <f t="shared" si="1"/>
        <v>#N/A</v>
      </c>
      <c r="I50" s="22" t="e">
        <f t="shared" si="2"/>
        <v>#N/A</v>
      </c>
      <c r="J50" s="2"/>
      <c r="K50" s="2"/>
      <c r="L50" s="7" t="str">
        <f t="shared" si="7"/>
        <v/>
      </c>
      <c r="M50" s="7" t="str">
        <f t="shared" si="8"/>
        <v/>
      </c>
      <c r="N50" s="7" t="e">
        <f>IF(AND(N49="",M50=M48),N48,IF(AND(A50&lt;&gt;"",D50="",F50=""),IF(ISNA(C50),"",IF(L50=0,IF(M50&lt;&gt;M49,INT(MAX(N$5:N49))+1,INT(MAX(N$5:N49)))+0.5,IF(M50&lt;&gt;M49,INT(MAX(N$5:N49))+1,INT(MAX(N$5:N49)))))))</f>
        <v>#N/A</v>
      </c>
      <c r="O50" s="5" t="str">
        <f t="shared" si="9"/>
        <v/>
      </c>
      <c r="P50" s="5">
        <f t="shared" si="10"/>
        <v>1</v>
      </c>
      <c r="Q50" s="5">
        <f t="shared" si="11"/>
        <v>1</v>
      </c>
      <c r="R50" s="5" t="str">
        <f t="shared" si="3"/>
        <v/>
      </c>
      <c r="S50" s="5" t="str">
        <f t="shared" si="4"/>
        <v/>
      </c>
    </row>
    <row r="51" spans="1:19" ht="14.5" x14ac:dyDescent="0.35">
      <c r="A51" s="12"/>
      <c r="B51" s="10"/>
      <c r="C51" s="13" t="e">
        <f t="shared" si="0"/>
        <v>#N/A</v>
      </c>
      <c r="D51" s="24"/>
      <c r="E51" s="14" t="e">
        <f t="shared" si="13"/>
        <v>#N/A</v>
      </c>
      <c r="F51" s="3"/>
      <c r="G51" s="15" t="e">
        <f t="shared" si="6"/>
        <v>#N/A</v>
      </c>
      <c r="H51" s="27" t="e">
        <f t="shared" si="1"/>
        <v>#N/A</v>
      </c>
      <c r="I51" s="22" t="e">
        <f t="shared" si="2"/>
        <v>#N/A</v>
      </c>
      <c r="J51" s="2"/>
      <c r="K51" s="2"/>
      <c r="L51" s="7" t="str">
        <f t="shared" si="7"/>
        <v/>
      </c>
      <c r="M51" s="7" t="str">
        <f t="shared" si="8"/>
        <v/>
      </c>
      <c r="N51" s="7" t="e">
        <f>IF(AND(N50="",M51=M49),N49,IF(AND(A51&lt;&gt;"",D51="",F51=""),IF(ISNA(C51),"",IF(L51=0,IF(M51&lt;&gt;M50,INT(MAX(N$5:N50))+1,INT(MAX(N$5:N50)))+0.5,IF(M51&lt;&gt;M50,INT(MAX(N$5:N50))+1,INT(MAX(N$5:N50)))))))</f>
        <v>#N/A</v>
      </c>
      <c r="O51" s="5" t="str">
        <f t="shared" si="9"/>
        <v/>
      </c>
      <c r="P51" s="5">
        <f t="shared" si="10"/>
        <v>1</v>
      </c>
      <c r="Q51" s="5">
        <f t="shared" si="11"/>
        <v>1</v>
      </c>
      <c r="R51" s="5" t="str">
        <f t="shared" si="3"/>
        <v/>
      </c>
      <c r="S51" s="5" t="str">
        <f t="shared" si="4"/>
        <v/>
      </c>
    </row>
    <row r="52" spans="1:19" ht="14.5" x14ac:dyDescent="0.35">
      <c r="A52" s="12"/>
      <c r="B52" s="10"/>
      <c r="C52" s="13" t="e">
        <f t="shared" si="0"/>
        <v>#N/A</v>
      </c>
      <c r="D52" s="24"/>
      <c r="E52" s="14" t="e">
        <f t="shared" si="13"/>
        <v>#N/A</v>
      </c>
      <c r="F52" s="3"/>
      <c r="G52" s="15" t="e">
        <f t="shared" si="6"/>
        <v>#N/A</v>
      </c>
      <c r="H52" s="27" t="e">
        <f t="shared" si="1"/>
        <v>#N/A</v>
      </c>
      <c r="I52" s="22" t="e">
        <f t="shared" si="2"/>
        <v>#N/A</v>
      </c>
      <c r="J52" s="2"/>
      <c r="K52" s="2"/>
      <c r="L52" s="7" t="str">
        <f t="shared" si="7"/>
        <v/>
      </c>
      <c r="M52" s="7" t="str">
        <f t="shared" si="8"/>
        <v/>
      </c>
      <c r="N52" s="7" t="e">
        <f>IF(AND(N51="",M52=M50),N50,IF(AND(A52&lt;&gt;"",D52="",F52=""),IF(ISNA(C52),"",IF(L52=0,IF(M52&lt;&gt;M51,INT(MAX(N$5:N51))+1,INT(MAX(N$5:N51)))+0.5,IF(M52&lt;&gt;M51,INT(MAX(N$5:N51))+1,INT(MAX(N$5:N51)))))))</f>
        <v>#N/A</v>
      </c>
      <c r="O52" s="5" t="str">
        <f t="shared" si="9"/>
        <v/>
      </c>
      <c r="P52" s="5">
        <f t="shared" si="10"/>
        <v>1</v>
      </c>
      <c r="Q52" s="5">
        <f t="shared" si="11"/>
        <v>1</v>
      </c>
      <c r="R52" s="5" t="str">
        <f t="shared" si="3"/>
        <v/>
      </c>
      <c r="S52" s="5" t="str">
        <f t="shared" si="4"/>
        <v/>
      </c>
    </row>
    <row r="53" spans="1:19" ht="14.5" x14ac:dyDescent="0.35">
      <c r="A53" s="12"/>
      <c r="B53" s="10"/>
      <c r="C53" s="13" t="e">
        <f t="shared" si="0"/>
        <v>#N/A</v>
      </c>
      <c r="D53" s="24"/>
      <c r="E53" s="14" t="e">
        <f t="shared" si="13"/>
        <v>#N/A</v>
      </c>
      <c r="F53" s="3"/>
      <c r="G53" s="15" t="e">
        <f t="shared" si="6"/>
        <v>#N/A</v>
      </c>
      <c r="H53" s="27" t="e">
        <f t="shared" si="1"/>
        <v>#N/A</v>
      </c>
      <c r="I53" s="22" t="e">
        <f t="shared" si="2"/>
        <v>#N/A</v>
      </c>
      <c r="J53" s="2"/>
      <c r="K53" s="2"/>
      <c r="L53" s="7" t="str">
        <f t="shared" si="7"/>
        <v/>
      </c>
      <c r="M53" s="7" t="str">
        <f t="shared" si="8"/>
        <v/>
      </c>
      <c r="N53" s="7" t="e">
        <f>IF(AND(N52="",M53=M51),N51,IF(AND(A53&lt;&gt;"",D53="",F53=""),IF(ISNA(C53),"",IF(L53=0,IF(M53&lt;&gt;M52,INT(MAX(N$5:N52))+1,INT(MAX(N$5:N52)))+0.5,IF(M53&lt;&gt;M52,INT(MAX(N$5:N52))+1,INT(MAX(N$5:N52)))))))</f>
        <v>#N/A</v>
      </c>
      <c r="O53" s="5" t="str">
        <f t="shared" si="9"/>
        <v/>
      </c>
      <c r="P53" s="5">
        <f t="shared" si="10"/>
        <v>1</v>
      </c>
      <c r="Q53" s="5">
        <f t="shared" si="11"/>
        <v>1</v>
      </c>
      <c r="R53" s="5" t="str">
        <f t="shared" si="3"/>
        <v/>
      </c>
      <c r="S53" s="5" t="str">
        <f t="shared" si="4"/>
        <v/>
      </c>
    </row>
    <row r="54" spans="1:19" ht="14.5" x14ac:dyDescent="0.35">
      <c r="A54" s="12"/>
      <c r="B54" s="10"/>
      <c r="C54" s="13" t="e">
        <f t="shared" si="0"/>
        <v>#N/A</v>
      </c>
      <c r="D54" s="24"/>
      <c r="E54" s="14" t="e">
        <f t="shared" si="13"/>
        <v>#N/A</v>
      </c>
      <c r="F54" s="3"/>
      <c r="G54" s="15" t="e">
        <f t="shared" si="6"/>
        <v>#N/A</v>
      </c>
      <c r="H54" s="27" t="e">
        <f t="shared" si="1"/>
        <v>#N/A</v>
      </c>
      <c r="I54" s="22" t="e">
        <f t="shared" si="2"/>
        <v>#N/A</v>
      </c>
      <c r="J54" s="2"/>
      <c r="K54" s="2"/>
      <c r="L54" s="7" t="str">
        <f t="shared" si="7"/>
        <v/>
      </c>
      <c r="M54" s="7" t="str">
        <f t="shared" si="8"/>
        <v/>
      </c>
      <c r="N54" s="7" t="e">
        <f>IF(AND(N53="",M54=M52),N52,IF(AND(A54&lt;&gt;"",D54="",F54=""),IF(ISNA(C54),"",IF(L54=0,IF(M54&lt;&gt;M53,INT(MAX(N$5:N53))+1,INT(MAX(N$5:N53)))+0.5,IF(M54&lt;&gt;M53,INT(MAX(N$5:N53))+1,INT(MAX(N$5:N53)))))))</f>
        <v>#N/A</v>
      </c>
      <c r="O54" s="5" t="str">
        <f t="shared" si="9"/>
        <v/>
      </c>
      <c r="P54" s="5">
        <f t="shared" si="10"/>
        <v>1</v>
      </c>
      <c r="Q54" s="5">
        <f t="shared" si="11"/>
        <v>1</v>
      </c>
      <c r="R54" s="5" t="str">
        <f t="shared" si="3"/>
        <v/>
      </c>
      <c r="S54" s="5" t="str">
        <f t="shared" si="4"/>
        <v/>
      </c>
    </row>
    <row r="55" spans="1:19" ht="14.5" x14ac:dyDescent="0.35">
      <c r="A55" s="12"/>
      <c r="B55" s="10"/>
      <c r="C55" s="13" t="e">
        <f t="shared" si="0"/>
        <v>#N/A</v>
      </c>
      <c r="D55" s="24"/>
      <c r="E55" s="14" t="e">
        <f t="shared" si="13"/>
        <v>#N/A</v>
      </c>
      <c r="F55" s="3"/>
      <c r="G55" s="15" t="e">
        <f t="shared" si="6"/>
        <v>#N/A</v>
      </c>
      <c r="H55" s="27" t="e">
        <f t="shared" si="1"/>
        <v>#N/A</v>
      </c>
      <c r="I55" s="22" t="e">
        <f t="shared" si="2"/>
        <v>#N/A</v>
      </c>
      <c r="J55" s="2"/>
      <c r="K55" s="2"/>
      <c r="L55" s="7" t="str">
        <f t="shared" si="7"/>
        <v/>
      </c>
      <c r="M55" s="7" t="str">
        <f t="shared" si="8"/>
        <v/>
      </c>
      <c r="N55" s="7" t="e">
        <f>IF(AND(N54="",M55=M53),N53,IF(AND(A55&lt;&gt;"",D55="",F55=""),IF(ISNA(C55),"",IF(L55=0,IF(M55&lt;&gt;M54,INT(MAX(N$5:N54))+1,INT(MAX(N$5:N54)))+0.5,IF(M55&lt;&gt;M54,INT(MAX(N$5:N54))+1,INT(MAX(N$5:N54)))))))</f>
        <v>#N/A</v>
      </c>
      <c r="O55" s="5" t="str">
        <f t="shared" si="9"/>
        <v/>
      </c>
      <c r="P55" s="5">
        <f t="shared" si="10"/>
        <v>1</v>
      </c>
      <c r="Q55" s="5">
        <f t="shared" si="11"/>
        <v>1</v>
      </c>
      <c r="R55" s="5" t="str">
        <f t="shared" si="3"/>
        <v/>
      </c>
      <c r="S55" s="5" t="str">
        <f t="shared" si="4"/>
        <v/>
      </c>
    </row>
    <row r="56" spans="1:19" ht="14.5" x14ac:dyDescent="0.35">
      <c r="A56" s="12"/>
      <c r="B56" s="10"/>
      <c r="C56" s="13" t="e">
        <f t="shared" si="0"/>
        <v>#N/A</v>
      </c>
      <c r="D56" s="24"/>
      <c r="E56" s="14" t="e">
        <f t="shared" si="13"/>
        <v>#N/A</v>
      </c>
      <c r="F56" s="3"/>
      <c r="G56" s="15" t="e">
        <f t="shared" si="6"/>
        <v>#N/A</v>
      </c>
      <c r="H56" s="27" t="e">
        <f t="shared" si="1"/>
        <v>#N/A</v>
      </c>
      <c r="I56" s="22" t="e">
        <f t="shared" si="2"/>
        <v>#N/A</v>
      </c>
      <c r="J56" s="2"/>
      <c r="K56" s="2"/>
      <c r="L56" s="7" t="str">
        <f t="shared" si="7"/>
        <v/>
      </c>
      <c r="M56" s="7" t="str">
        <f t="shared" si="8"/>
        <v/>
      </c>
      <c r="N56" s="7" t="e">
        <f>IF(AND(N55="",M56=M54),N54,IF(AND(A56&lt;&gt;"",D56="",F56=""),IF(ISNA(C56),"",IF(L56=0,IF(M56&lt;&gt;M55,INT(MAX(N$5:N55))+1,INT(MAX(N$5:N55)))+0.5,IF(M56&lt;&gt;M55,INT(MAX(N$5:N55))+1,INT(MAX(N$5:N55)))))))</f>
        <v>#N/A</v>
      </c>
      <c r="O56" s="5" t="str">
        <f t="shared" si="9"/>
        <v/>
      </c>
      <c r="P56" s="5">
        <f t="shared" si="10"/>
        <v>1</v>
      </c>
      <c r="Q56" s="5">
        <f t="shared" si="11"/>
        <v>1</v>
      </c>
      <c r="R56" s="5" t="str">
        <f t="shared" si="3"/>
        <v/>
      </c>
      <c r="S56" s="5" t="str">
        <f t="shared" si="4"/>
        <v/>
      </c>
    </row>
    <row r="57" spans="1:19" ht="14.5" x14ac:dyDescent="0.35">
      <c r="A57" s="12"/>
      <c r="B57" s="10"/>
      <c r="C57" s="13" t="e">
        <f t="shared" si="0"/>
        <v>#N/A</v>
      </c>
      <c r="D57" s="24"/>
      <c r="E57" s="14" t="e">
        <f t="shared" si="13"/>
        <v>#N/A</v>
      </c>
      <c r="F57" s="3"/>
      <c r="G57" s="15" t="e">
        <f t="shared" si="6"/>
        <v>#N/A</v>
      </c>
      <c r="H57" s="27" t="e">
        <f t="shared" si="1"/>
        <v>#N/A</v>
      </c>
      <c r="I57" s="22" t="e">
        <f t="shared" si="2"/>
        <v>#N/A</v>
      </c>
      <c r="J57" s="2"/>
      <c r="K57" s="2"/>
      <c r="L57" s="7" t="str">
        <f t="shared" si="7"/>
        <v/>
      </c>
      <c r="M57" s="7" t="str">
        <f t="shared" si="8"/>
        <v/>
      </c>
      <c r="N57" s="7" t="e">
        <f>IF(AND(N56="",M57=M55),N55,IF(AND(A57&lt;&gt;"",D57="",F57=""),IF(ISNA(C57),"",IF(L57=0,IF(M57&lt;&gt;M56,INT(MAX(N$5:N56))+1,INT(MAX(N$5:N56)))+0.5,IF(M57&lt;&gt;M56,INT(MAX(N$5:N56))+1,INT(MAX(N$5:N56)))))))</f>
        <v>#N/A</v>
      </c>
      <c r="O57" s="5" t="str">
        <f t="shared" si="9"/>
        <v/>
      </c>
      <c r="P57" s="5">
        <f t="shared" si="10"/>
        <v>1</v>
      </c>
      <c r="Q57" s="5">
        <f t="shared" si="11"/>
        <v>1</v>
      </c>
      <c r="R57" s="5" t="str">
        <f t="shared" si="3"/>
        <v/>
      </c>
      <c r="S57" s="5" t="str">
        <f t="shared" si="4"/>
        <v/>
      </c>
    </row>
    <row r="58" spans="1:19" ht="14.5" x14ac:dyDescent="0.35">
      <c r="A58" s="12"/>
      <c r="B58" s="10"/>
      <c r="C58" s="13" t="e">
        <f t="shared" si="0"/>
        <v>#N/A</v>
      </c>
      <c r="D58" s="24"/>
      <c r="E58" s="14" t="e">
        <f t="shared" si="13"/>
        <v>#N/A</v>
      </c>
      <c r="F58" s="3"/>
      <c r="G58" s="15" t="e">
        <f t="shared" si="6"/>
        <v>#N/A</v>
      </c>
      <c r="H58" s="27" t="e">
        <f t="shared" si="1"/>
        <v>#N/A</v>
      </c>
      <c r="I58" s="22" t="e">
        <f t="shared" si="2"/>
        <v>#N/A</v>
      </c>
      <c r="J58" s="2"/>
      <c r="K58" s="2"/>
      <c r="L58" s="7" t="str">
        <f t="shared" si="7"/>
        <v/>
      </c>
      <c r="M58" s="7" t="str">
        <f t="shared" si="8"/>
        <v/>
      </c>
      <c r="N58" s="7" t="e">
        <f>IF(AND(N57="",M58=M56),N56,IF(AND(A58&lt;&gt;"",D58="",F58=""),IF(ISNA(C58),"",IF(L58=0,IF(M58&lt;&gt;M57,INT(MAX(N$5:N57))+1,INT(MAX(N$5:N57)))+0.5,IF(M58&lt;&gt;M57,INT(MAX(N$5:N57))+1,INT(MAX(N$5:N57)))))))</f>
        <v>#N/A</v>
      </c>
      <c r="O58" s="5" t="str">
        <f t="shared" si="9"/>
        <v/>
      </c>
      <c r="P58" s="5">
        <f t="shared" si="10"/>
        <v>1</v>
      </c>
      <c r="Q58" s="5">
        <f t="shared" si="11"/>
        <v>1</v>
      </c>
      <c r="R58" s="5" t="str">
        <f t="shared" si="3"/>
        <v/>
      </c>
      <c r="S58" s="5" t="str">
        <f t="shared" si="4"/>
        <v/>
      </c>
    </row>
    <row r="59" spans="1:19" ht="14.5" x14ac:dyDescent="0.35">
      <c r="A59" s="12"/>
      <c r="B59" s="10"/>
      <c r="C59" s="13" t="e">
        <f t="shared" si="0"/>
        <v>#N/A</v>
      </c>
      <c r="D59" s="24"/>
      <c r="E59" s="14" t="e">
        <f t="shared" si="13"/>
        <v>#N/A</v>
      </c>
      <c r="F59" s="3"/>
      <c r="G59" s="15" t="e">
        <f t="shared" si="6"/>
        <v>#N/A</v>
      </c>
      <c r="H59" s="27" t="e">
        <f t="shared" si="1"/>
        <v>#N/A</v>
      </c>
      <c r="I59" s="22" t="e">
        <f t="shared" si="2"/>
        <v>#N/A</v>
      </c>
      <c r="J59" s="2"/>
      <c r="K59" s="2"/>
      <c r="L59" s="7" t="str">
        <f t="shared" si="7"/>
        <v/>
      </c>
      <c r="M59" s="7" t="str">
        <f t="shared" si="8"/>
        <v/>
      </c>
      <c r="N59" s="7" t="e">
        <f>IF(AND(N58="",M59=M57),N57,IF(AND(A59&lt;&gt;"",D59="",F59=""),IF(ISNA(C59),"",IF(L59=0,IF(M59&lt;&gt;M58,INT(MAX(N$5:N58))+1,INT(MAX(N$5:N58)))+0.5,IF(M59&lt;&gt;M58,INT(MAX(N$5:N58))+1,INT(MAX(N$5:N58)))))))</f>
        <v>#N/A</v>
      </c>
      <c r="O59" s="5" t="str">
        <f t="shared" si="9"/>
        <v/>
      </c>
      <c r="P59" s="5">
        <f t="shared" si="10"/>
        <v>1</v>
      </c>
      <c r="Q59" s="5">
        <f t="shared" si="11"/>
        <v>1</v>
      </c>
      <c r="R59" s="5" t="str">
        <f t="shared" si="3"/>
        <v/>
      </c>
      <c r="S59" s="5" t="str">
        <f t="shared" si="4"/>
        <v/>
      </c>
    </row>
    <row r="60" spans="1:19" ht="14.5" x14ac:dyDescent="0.35">
      <c r="A60" s="12"/>
      <c r="B60" s="10"/>
      <c r="C60" s="13" t="e">
        <f t="shared" si="0"/>
        <v>#N/A</v>
      </c>
      <c r="D60" s="24"/>
      <c r="E60" s="14" t="e">
        <f t="shared" si="13"/>
        <v>#N/A</v>
      </c>
      <c r="F60" s="3"/>
      <c r="G60" s="15" t="e">
        <f t="shared" si="6"/>
        <v>#N/A</v>
      </c>
      <c r="H60" s="27" t="e">
        <f t="shared" si="1"/>
        <v>#N/A</v>
      </c>
      <c r="I60" s="22" t="e">
        <f t="shared" si="2"/>
        <v>#N/A</v>
      </c>
      <c r="J60" s="2"/>
      <c r="K60" s="2"/>
      <c r="L60" s="7" t="str">
        <f t="shared" si="7"/>
        <v/>
      </c>
      <c r="M60" s="7" t="str">
        <f t="shared" si="8"/>
        <v/>
      </c>
      <c r="N60" s="7" t="e">
        <f>IF(AND(N59="",M60=M58),N58,IF(AND(A60&lt;&gt;"",D60="",F60=""),IF(ISNA(C60),"",IF(L60=0,IF(M60&lt;&gt;M59,INT(MAX(N$5:N59))+1,INT(MAX(N$5:N59)))+0.5,IF(M60&lt;&gt;M59,INT(MAX(N$5:N59))+1,INT(MAX(N$5:N59)))))))</f>
        <v>#N/A</v>
      </c>
      <c r="O60" s="5" t="str">
        <f t="shared" si="9"/>
        <v/>
      </c>
      <c r="P60" s="5">
        <f t="shared" si="10"/>
        <v>1</v>
      </c>
      <c r="Q60" s="5">
        <f t="shared" si="11"/>
        <v>1</v>
      </c>
      <c r="R60" s="5" t="str">
        <f t="shared" si="3"/>
        <v/>
      </c>
      <c r="S60" s="5" t="str">
        <f t="shared" si="4"/>
        <v/>
      </c>
    </row>
    <row r="61" spans="1:19" ht="14.5" x14ac:dyDescent="0.35">
      <c r="A61" s="12"/>
      <c r="B61" s="10"/>
      <c r="C61" s="13" t="e">
        <f t="shared" si="0"/>
        <v>#N/A</v>
      </c>
      <c r="D61" s="24"/>
      <c r="E61" s="14" t="e">
        <f t="shared" si="13"/>
        <v>#N/A</v>
      </c>
      <c r="F61" s="3"/>
      <c r="G61" s="15" t="e">
        <f t="shared" si="6"/>
        <v>#N/A</v>
      </c>
      <c r="H61" s="27" t="e">
        <f t="shared" si="1"/>
        <v>#N/A</v>
      </c>
      <c r="I61" s="22" t="e">
        <f t="shared" si="2"/>
        <v>#N/A</v>
      </c>
      <c r="J61" s="2"/>
      <c r="K61" s="2"/>
      <c r="L61" s="7" t="str">
        <f t="shared" si="7"/>
        <v/>
      </c>
      <c r="M61" s="7" t="str">
        <f t="shared" si="8"/>
        <v/>
      </c>
      <c r="N61" s="7" t="e">
        <f>IF(AND(N60="",M61=M59),N59,IF(AND(A61&lt;&gt;"",D61="",F61=""),IF(ISNA(C61),"",IF(L61=0,IF(M61&lt;&gt;M60,INT(MAX(N$5:N60))+1,INT(MAX(N$5:N60)))+0.5,IF(M61&lt;&gt;M60,INT(MAX(N$5:N60))+1,INT(MAX(N$5:N60)))))))</f>
        <v>#N/A</v>
      </c>
      <c r="O61" s="5" t="str">
        <f t="shared" si="9"/>
        <v/>
      </c>
      <c r="P61" s="5">
        <f t="shared" si="10"/>
        <v>1</v>
      </c>
      <c r="Q61" s="5">
        <f t="shared" si="11"/>
        <v>1</v>
      </c>
      <c r="R61" s="5" t="str">
        <f t="shared" si="3"/>
        <v/>
      </c>
      <c r="S61" s="5" t="str">
        <f t="shared" si="4"/>
        <v/>
      </c>
    </row>
    <row r="62" spans="1:19" ht="14.5" x14ac:dyDescent="0.35">
      <c r="A62" s="12"/>
      <c r="B62" s="10"/>
      <c r="C62" s="13" t="e">
        <f t="shared" si="0"/>
        <v>#N/A</v>
      </c>
      <c r="D62" s="24"/>
      <c r="E62" s="14" t="e">
        <f t="shared" si="13"/>
        <v>#N/A</v>
      </c>
      <c r="F62" s="3"/>
      <c r="G62" s="15" t="e">
        <f t="shared" si="6"/>
        <v>#N/A</v>
      </c>
      <c r="H62" s="27" t="e">
        <f t="shared" si="1"/>
        <v>#N/A</v>
      </c>
      <c r="I62" s="22" t="e">
        <f t="shared" si="2"/>
        <v>#N/A</v>
      </c>
      <c r="J62" s="2"/>
      <c r="K62" s="2"/>
      <c r="L62" s="7" t="str">
        <f t="shared" si="7"/>
        <v/>
      </c>
      <c r="M62" s="7" t="str">
        <f t="shared" si="8"/>
        <v/>
      </c>
      <c r="N62" s="7" t="e">
        <f>IF(AND(N61="",M62=M60),N60,IF(AND(A62&lt;&gt;"",D62="",F62=""),IF(ISNA(C62),"",IF(L62=0,IF(M62&lt;&gt;M61,INT(MAX(N$5:N61))+1,INT(MAX(N$5:N61)))+0.5,IF(M62&lt;&gt;M61,INT(MAX(N$5:N61))+1,INT(MAX(N$5:N61)))))))</f>
        <v>#N/A</v>
      </c>
      <c r="O62" s="5" t="str">
        <f t="shared" si="9"/>
        <v/>
      </c>
      <c r="P62" s="5">
        <f t="shared" si="10"/>
        <v>1</v>
      </c>
      <c r="Q62" s="5">
        <f t="shared" si="11"/>
        <v>1</v>
      </c>
      <c r="R62" s="5" t="str">
        <f t="shared" si="3"/>
        <v/>
      </c>
      <c r="S62" s="5" t="str">
        <f t="shared" si="4"/>
        <v/>
      </c>
    </row>
    <row r="63" spans="1:19" ht="14.5" x14ac:dyDescent="0.35">
      <c r="A63" s="12"/>
      <c r="B63" s="10"/>
      <c r="C63" s="13" t="e">
        <f t="shared" si="0"/>
        <v>#N/A</v>
      </c>
      <c r="D63" s="24"/>
      <c r="E63" s="14" t="e">
        <f t="shared" si="13"/>
        <v>#N/A</v>
      </c>
      <c r="F63" s="3"/>
      <c r="G63" s="15" t="e">
        <f t="shared" si="6"/>
        <v>#N/A</v>
      </c>
      <c r="H63" s="27" t="e">
        <f t="shared" si="1"/>
        <v>#N/A</v>
      </c>
      <c r="I63" s="22" t="e">
        <f t="shared" si="2"/>
        <v>#N/A</v>
      </c>
      <c r="J63" s="2"/>
      <c r="K63" s="2"/>
      <c r="L63" s="7" t="str">
        <f t="shared" si="7"/>
        <v/>
      </c>
      <c r="M63" s="7" t="str">
        <f t="shared" si="8"/>
        <v/>
      </c>
      <c r="N63" s="7" t="e">
        <f>IF(AND(N62="",M63=M61),N61,IF(AND(A63&lt;&gt;"",D63="",F63=""),IF(ISNA(C63),"",IF(L63=0,IF(M63&lt;&gt;M62,INT(MAX(N$5:N62))+1,INT(MAX(N$5:N62)))+0.5,IF(M63&lt;&gt;M62,INT(MAX(N$5:N62))+1,INT(MAX(N$5:N62)))))))</f>
        <v>#N/A</v>
      </c>
      <c r="O63" s="5" t="str">
        <f t="shared" si="9"/>
        <v/>
      </c>
      <c r="P63" s="5">
        <f t="shared" si="10"/>
        <v>1</v>
      </c>
      <c r="Q63" s="5">
        <f t="shared" si="11"/>
        <v>1</v>
      </c>
      <c r="R63" s="5" t="str">
        <f t="shared" si="3"/>
        <v/>
      </c>
      <c r="S63" s="5" t="str">
        <f t="shared" si="4"/>
        <v/>
      </c>
    </row>
    <row r="64" spans="1:19" ht="14.5" x14ac:dyDescent="0.35">
      <c r="A64" s="12"/>
      <c r="B64" s="10"/>
      <c r="C64" s="13" t="e">
        <f t="shared" si="0"/>
        <v>#N/A</v>
      </c>
      <c r="D64" s="24"/>
      <c r="E64" s="14" t="e">
        <f t="shared" si="13"/>
        <v>#N/A</v>
      </c>
      <c r="F64" s="3"/>
      <c r="G64" s="15" t="e">
        <f t="shared" si="6"/>
        <v>#N/A</v>
      </c>
      <c r="H64" s="27" t="e">
        <f t="shared" si="1"/>
        <v>#N/A</v>
      </c>
      <c r="I64" s="22" t="e">
        <f t="shared" si="2"/>
        <v>#N/A</v>
      </c>
      <c r="J64" s="2"/>
      <c r="K64" s="2"/>
      <c r="L64" s="7" t="str">
        <f t="shared" si="7"/>
        <v/>
      </c>
      <c r="M64" s="7" t="str">
        <f t="shared" si="8"/>
        <v/>
      </c>
      <c r="N64" s="7" t="e">
        <f>IF(AND(N63="",M64=M62),N62,IF(AND(A64&lt;&gt;"",D64="",F64=""),IF(ISNA(C64),"",IF(L64=0,IF(M64&lt;&gt;M63,INT(MAX(N$5:N63))+1,INT(MAX(N$5:N63)))+0.5,IF(M64&lt;&gt;M63,INT(MAX(N$5:N63))+1,INT(MAX(N$5:N63)))))))</f>
        <v>#N/A</v>
      </c>
      <c r="O64" s="5" t="str">
        <f t="shared" si="9"/>
        <v/>
      </c>
      <c r="P64" s="5">
        <f t="shared" si="10"/>
        <v>1</v>
      </c>
      <c r="Q64" s="5">
        <f t="shared" si="11"/>
        <v>1</v>
      </c>
      <c r="R64" s="5" t="str">
        <f t="shared" si="3"/>
        <v/>
      </c>
      <c r="S64" s="5" t="str">
        <f t="shared" si="4"/>
        <v/>
      </c>
    </row>
    <row r="65" spans="1:19" ht="14.5" x14ac:dyDescent="0.35">
      <c r="A65" s="12"/>
      <c r="B65" s="10"/>
      <c r="C65" s="13" t="e">
        <f t="shared" si="0"/>
        <v>#N/A</v>
      </c>
      <c r="D65" s="24"/>
      <c r="E65" s="14" t="e">
        <f t="shared" si="13"/>
        <v>#N/A</v>
      </c>
      <c r="F65" s="3"/>
      <c r="G65" s="15" t="e">
        <f t="shared" si="6"/>
        <v>#N/A</v>
      </c>
      <c r="H65" s="27" t="e">
        <f t="shared" si="1"/>
        <v>#N/A</v>
      </c>
      <c r="I65" s="22" t="e">
        <f t="shared" si="2"/>
        <v>#N/A</v>
      </c>
      <c r="J65" s="2"/>
      <c r="K65" s="2"/>
      <c r="L65" s="7" t="str">
        <f t="shared" si="7"/>
        <v/>
      </c>
      <c r="M65" s="7" t="str">
        <f t="shared" si="8"/>
        <v/>
      </c>
      <c r="N65" s="7" t="e">
        <f>IF(AND(N64="",M65=M63),N63,IF(AND(A65&lt;&gt;"",D65="",F65=""),IF(ISNA(C65),"",IF(L65=0,IF(M65&lt;&gt;M64,INT(MAX(N$5:N64))+1,INT(MAX(N$5:N64)))+0.5,IF(M65&lt;&gt;M64,INT(MAX(N$5:N64))+1,INT(MAX(N$5:N64)))))))</f>
        <v>#N/A</v>
      </c>
      <c r="O65" s="5" t="str">
        <f t="shared" si="9"/>
        <v/>
      </c>
      <c r="P65" s="5">
        <f t="shared" si="10"/>
        <v>1</v>
      </c>
      <c r="Q65" s="5">
        <f t="shared" si="11"/>
        <v>1</v>
      </c>
      <c r="R65" s="5" t="str">
        <f t="shared" si="3"/>
        <v/>
      </c>
      <c r="S65" s="5" t="str">
        <f t="shared" si="4"/>
        <v/>
      </c>
    </row>
    <row r="66" spans="1:19" ht="14.5" x14ac:dyDescent="0.35">
      <c r="A66" s="12"/>
      <c r="B66" s="10"/>
      <c r="C66" s="13" t="e">
        <f t="shared" si="0"/>
        <v>#N/A</v>
      </c>
      <c r="D66" s="24"/>
      <c r="E66" s="14" t="e">
        <f t="shared" si="13"/>
        <v>#N/A</v>
      </c>
      <c r="F66" s="3"/>
      <c r="G66" s="15" t="e">
        <f t="shared" si="6"/>
        <v>#N/A</v>
      </c>
      <c r="H66" s="27" t="e">
        <f t="shared" si="1"/>
        <v>#N/A</v>
      </c>
      <c r="I66" s="22" t="e">
        <f t="shared" si="2"/>
        <v>#N/A</v>
      </c>
      <c r="J66" s="2"/>
      <c r="K66" s="2"/>
      <c r="L66" s="7" t="str">
        <f t="shared" si="7"/>
        <v/>
      </c>
      <c r="M66" s="7" t="str">
        <f t="shared" si="8"/>
        <v/>
      </c>
      <c r="N66" s="7" t="e">
        <f>IF(AND(N65="",M66=M64),N64,IF(AND(A66&lt;&gt;"",D66="",F66=""),IF(ISNA(C66),"",IF(L66=0,IF(M66&lt;&gt;M65,INT(MAX(N$5:N65))+1,INT(MAX(N$5:N65)))+0.5,IF(M66&lt;&gt;M65,INT(MAX(N$5:N65))+1,INT(MAX(N$5:N65)))))))</f>
        <v>#N/A</v>
      </c>
      <c r="O66" s="5" t="str">
        <f t="shared" si="9"/>
        <v/>
      </c>
      <c r="P66" s="5">
        <f t="shared" si="10"/>
        <v>1</v>
      </c>
      <c r="Q66" s="5">
        <f t="shared" si="11"/>
        <v>1</v>
      </c>
      <c r="R66" s="5" t="str">
        <f t="shared" si="3"/>
        <v/>
      </c>
      <c r="S66" s="5" t="str">
        <f t="shared" si="4"/>
        <v/>
      </c>
    </row>
    <row r="67" spans="1:19" ht="14.5" x14ac:dyDescent="0.35">
      <c r="A67" s="12"/>
      <c r="B67" s="10"/>
      <c r="C67" s="13" t="e">
        <f t="shared" si="0"/>
        <v>#N/A</v>
      </c>
      <c r="D67" s="24"/>
      <c r="E67" s="14" t="e">
        <f t="shared" si="13"/>
        <v>#N/A</v>
      </c>
      <c r="F67" s="3"/>
      <c r="G67" s="15" t="e">
        <f t="shared" si="6"/>
        <v>#N/A</v>
      </c>
      <c r="H67" s="27" t="e">
        <f t="shared" si="1"/>
        <v>#N/A</v>
      </c>
      <c r="I67" s="22" t="e">
        <f t="shared" si="2"/>
        <v>#N/A</v>
      </c>
      <c r="J67" s="2"/>
      <c r="K67" s="2"/>
      <c r="L67" s="7" t="str">
        <f t="shared" si="7"/>
        <v/>
      </c>
      <c r="M67" s="7" t="str">
        <f t="shared" si="8"/>
        <v/>
      </c>
      <c r="N67" s="7" t="e">
        <f>IF(AND(N66="",M67=M65),N65,IF(AND(A67&lt;&gt;"",D67="",F67=""),IF(ISNA(C67),"",IF(L67=0,IF(M67&lt;&gt;M66,INT(MAX(N$5:N66))+1,INT(MAX(N$5:N66)))+0.5,IF(M67&lt;&gt;M66,INT(MAX(N$5:N66))+1,INT(MAX(N$5:N66)))))))</f>
        <v>#N/A</v>
      </c>
      <c r="O67" s="5" t="str">
        <f t="shared" si="9"/>
        <v/>
      </c>
      <c r="P67" s="5">
        <f t="shared" si="10"/>
        <v>1</v>
      </c>
      <c r="Q67" s="5">
        <f t="shared" si="11"/>
        <v>1</v>
      </c>
      <c r="R67" s="5" t="str">
        <f t="shared" si="3"/>
        <v/>
      </c>
      <c r="S67" s="5" t="str">
        <f t="shared" si="4"/>
        <v/>
      </c>
    </row>
    <row r="68" spans="1:19" ht="14.5" x14ac:dyDescent="0.35">
      <c r="A68" s="12"/>
      <c r="B68" s="10"/>
      <c r="C68" s="13" t="e">
        <f t="shared" si="0"/>
        <v>#N/A</v>
      </c>
      <c r="D68" s="24"/>
      <c r="E68" s="14" t="e">
        <f t="shared" si="13"/>
        <v>#N/A</v>
      </c>
      <c r="F68" s="3"/>
      <c r="G68" s="15" t="e">
        <f t="shared" si="6"/>
        <v>#N/A</v>
      </c>
      <c r="H68" s="27" t="e">
        <f t="shared" si="1"/>
        <v>#N/A</v>
      </c>
      <c r="I68" s="22" t="e">
        <f t="shared" si="2"/>
        <v>#N/A</v>
      </c>
      <c r="J68" s="2"/>
      <c r="K68" s="2"/>
      <c r="L68" s="7" t="str">
        <f t="shared" si="7"/>
        <v/>
      </c>
      <c r="M68" s="7" t="str">
        <f t="shared" si="8"/>
        <v/>
      </c>
      <c r="N68" s="7" t="e">
        <f>IF(AND(N67="",M68=M66),N66,IF(AND(A68&lt;&gt;"",D68="",F68=""),IF(ISNA(C68),"",IF(L68=0,IF(M68&lt;&gt;M67,INT(MAX(N$5:N67))+1,INT(MAX(N$5:N67)))+0.5,IF(M68&lt;&gt;M67,INT(MAX(N$5:N67))+1,INT(MAX(N$5:N67)))))))</f>
        <v>#N/A</v>
      </c>
      <c r="O68" s="5" t="str">
        <f t="shared" si="9"/>
        <v/>
      </c>
      <c r="P68" s="5">
        <f t="shared" si="10"/>
        <v>1</v>
      </c>
      <c r="Q68" s="5">
        <f t="shared" si="11"/>
        <v>1</v>
      </c>
      <c r="R68" s="5" t="str">
        <f t="shared" si="3"/>
        <v/>
      </c>
      <c r="S68" s="5" t="str">
        <f t="shared" si="4"/>
        <v/>
      </c>
    </row>
    <row r="69" spans="1:19" ht="14.5" x14ac:dyDescent="0.35">
      <c r="A69" s="12"/>
      <c r="B69" s="10"/>
      <c r="C69" s="13" t="e">
        <f t="shared" si="0"/>
        <v>#N/A</v>
      </c>
      <c r="D69" s="24"/>
      <c r="E69" s="14" t="e">
        <f t="shared" si="13"/>
        <v>#N/A</v>
      </c>
      <c r="F69" s="3"/>
      <c r="G69" s="15" t="e">
        <f t="shared" si="6"/>
        <v>#N/A</v>
      </c>
      <c r="H69" s="27" t="e">
        <f t="shared" si="1"/>
        <v>#N/A</v>
      </c>
      <c r="I69" s="22" t="e">
        <f t="shared" si="2"/>
        <v>#N/A</v>
      </c>
      <c r="J69" s="2"/>
      <c r="K69" s="2"/>
      <c r="L69" s="7" t="str">
        <f t="shared" si="7"/>
        <v/>
      </c>
      <c r="M69" s="7" t="str">
        <f t="shared" si="8"/>
        <v/>
      </c>
      <c r="N69" s="7" t="e">
        <f>IF(AND(N68="",M69=M67),N67,IF(AND(A69&lt;&gt;"",D69="",F69=""),IF(ISNA(C69),"",IF(L69=0,IF(M69&lt;&gt;M68,INT(MAX(N$5:N68))+1,INT(MAX(N$5:N68)))+0.5,IF(M69&lt;&gt;M68,INT(MAX(N$5:N68))+1,INT(MAX(N$5:N68)))))))</f>
        <v>#N/A</v>
      </c>
      <c r="O69" s="5" t="str">
        <f t="shared" si="9"/>
        <v/>
      </c>
      <c r="P69" s="5">
        <f t="shared" si="10"/>
        <v>1</v>
      </c>
      <c r="Q69" s="5">
        <f t="shared" si="11"/>
        <v>1</v>
      </c>
      <c r="R69" s="5" t="str">
        <f t="shared" si="3"/>
        <v/>
      </c>
      <c r="S69" s="5" t="str">
        <f t="shared" si="4"/>
        <v/>
      </c>
    </row>
    <row r="70" spans="1:19" ht="14.5" x14ac:dyDescent="0.35">
      <c r="A70" s="12"/>
      <c r="B70" s="10"/>
      <c r="C70" s="13" t="e">
        <f t="shared" ref="C70:C92" si="14">IF(OR($A70="",$B70=""),NA(),$B70)</f>
        <v>#N/A</v>
      </c>
      <c r="D70" s="24"/>
      <c r="E70" s="14" t="e">
        <f t="shared" si="13"/>
        <v>#N/A</v>
      </c>
      <c r="F70" s="3"/>
      <c r="G70" s="15" t="e">
        <f t="shared" si="6"/>
        <v>#N/A</v>
      </c>
      <c r="H70" s="27" t="e">
        <f t="shared" ref="H70:H92" si="15">IF(R70=C70,R70,IF(S70=C70,S70,#N/A))</f>
        <v>#N/A</v>
      </c>
      <c r="I70" s="22" t="e">
        <f t="shared" ref="I70:I92" si="16">IF(AND(D70="",F70="",ISNUMBER(G69),ISNUMBER(G71)),IF(L70=0,C70,#N/A),#N/A)</f>
        <v>#N/A</v>
      </c>
      <c r="J70" s="2"/>
      <c r="K70" s="2"/>
      <c r="L70" s="7" t="str">
        <f t="shared" si="7"/>
        <v/>
      </c>
      <c r="M70" s="7" t="str">
        <f t="shared" si="8"/>
        <v/>
      </c>
      <c r="N70" s="7" t="e">
        <f>IF(AND(N69="",M70=M68),N68,IF(AND(A70&lt;&gt;"",D70="",F70=""),IF(ISNA(C70),"",IF(L70=0,IF(M70&lt;&gt;M69,INT(MAX(N$5:N69))+1,INT(MAX(N$5:N69)))+0.5,IF(M70&lt;&gt;M69,INT(MAX(N$5:N69))+1,INT(MAX(N$5:N69)))))))</f>
        <v>#N/A</v>
      </c>
      <c r="O70" s="5" t="str">
        <f t="shared" si="9"/>
        <v/>
      </c>
      <c r="P70" s="5">
        <f t="shared" si="10"/>
        <v>1</v>
      </c>
      <c r="Q70" s="5">
        <f t="shared" si="11"/>
        <v>1</v>
      </c>
      <c r="R70" s="5" t="str">
        <f t="shared" ref="R70:R92" si="17">IFERROR(IF(AND(P71=1,P70=P69),"",IF(AND(P70=P69,OR(P70=P71,P71=""),R71=""),"",IF(P70="","",IF(P70&gt;=5,C70,IF(AND(R71=C71,P71&gt;1),C70,""))))),"")</f>
        <v/>
      </c>
      <c r="S70" s="5" t="str">
        <f t="shared" ref="S70:S92" si="18">IFERROR(IF(AND(Q71=1,Q70=Q69),"",IF(AND(Q70=Q69,OR(Q70=Q71,Q71=""),S71=""),"",IF(Q70="","",IF(Q70&gt;=5,C70,IF(AND(S71=C71,Q71&gt;1),C70,""))))),"")</f>
        <v/>
      </c>
    </row>
    <row r="71" spans="1:19" ht="14.5" x14ac:dyDescent="0.35">
      <c r="A71" s="12"/>
      <c r="B71" s="10"/>
      <c r="C71" s="13" t="e">
        <f t="shared" si="14"/>
        <v>#N/A</v>
      </c>
      <c r="D71" s="24"/>
      <c r="E71" s="14" t="e">
        <f t="shared" si="13"/>
        <v>#N/A</v>
      </c>
      <c r="F71" s="3"/>
      <c r="G71" s="15" t="e">
        <f t="shared" ref="G71:G92" si="19">IF(OR(E71=0,L71=0),#N/A,IF(C71&lt;&gt;E71,IF(O71=C71,O71,#N/A),#N/A))</f>
        <v>#N/A</v>
      </c>
      <c r="H71" s="27" t="e">
        <f t="shared" si="15"/>
        <v>#N/A</v>
      </c>
      <c r="I71" s="22" t="e">
        <f t="shared" si="16"/>
        <v>#N/A</v>
      </c>
      <c r="J71" s="2"/>
      <c r="K71" s="2"/>
      <c r="L71" s="7" t="str">
        <f t="shared" ref="L71:L92" si="20">IF(ISNA(C71),"",IF(AND(D71="",F71=""),IF(C71&lt;(E71-(E71/99)),-1,IF(C71&gt;(E71+(E71/99)),1,0))))</f>
        <v/>
      </c>
      <c r="M71" s="7" t="str">
        <f t="shared" ref="M71:M92" si="21">IF(L71&lt;&gt;0,L71, M70)</f>
        <v/>
      </c>
      <c r="N71" s="7" t="e">
        <f>IF(AND(N70="",M71=M69),N69,IF(AND(A71&lt;&gt;"",D71="",F71=""),IF(ISNA(C71),"",IF(L71=0,IF(M71&lt;&gt;M70,INT(MAX(N$5:N70))+1,INT(MAX(N$5:N70)))+0.5,IF(M71&lt;&gt;M70,INT(MAX(N$5:N70))+1,INT(MAX(N$5:N70)))))))</f>
        <v>#N/A</v>
      </c>
      <c r="O71" s="5" t="str">
        <f t="shared" ref="O71:O92" si="22">IF(ISNA(N71),"",IF(AND(D71="",F71=""),IFERROR(IF(COUNTIF($N$5:$N$92,INT(N71))&gt;=6,C71,NA()),""),""))</f>
        <v/>
      </c>
      <c r="P71" s="5">
        <f t="shared" ref="P71:P92" si="23">IFERROR(IF(C71="","",IF(C71&gt;C70,P70+1,IF(C71=C70,P70,IF(C71&lt;C70,1,"")))),1)</f>
        <v>1</v>
      </c>
      <c r="Q71" s="5">
        <f t="shared" ref="Q71:Q92" si="24">IFERROR(IF(C71="","",IF(C71&lt;C70,Q70+1,IF(C71=C70,Q70,IF(C71&gt;C70,1,"")))),1)</f>
        <v>1</v>
      </c>
      <c r="R71" s="5" t="str">
        <f t="shared" si="17"/>
        <v/>
      </c>
      <c r="S71" s="5" t="str">
        <f t="shared" si="18"/>
        <v/>
      </c>
    </row>
    <row r="72" spans="1:19" ht="14.5" x14ac:dyDescent="0.35">
      <c r="A72" s="12"/>
      <c r="B72" s="10"/>
      <c r="C72" s="13" t="e">
        <f t="shared" si="14"/>
        <v>#N/A</v>
      </c>
      <c r="D72" s="24"/>
      <c r="E72" s="14" t="e">
        <f t="shared" si="13"/>
        <v>#N/A</v>
      </c>
      <c r="F72" s="3"/>
      <c r="G72" s="15" t="e">
        <f t="shared" si="19"/>
        <v>#N/A</v>
      </c>
      <c r="H72" s="27" t="e">
        <f t="shared" si="15"/>
        <v>#N/A</v>
      </c>
      <c r="I72" s="22" t="e">
        <f t="shared" si="16"/>
        <v>#N/A</v>
      </c>
      <c r="J72" s="2"/>
      <c r="K72" s="2"/>
      <c r="L72" s="7" t="str">
        <f t="shared" si="20"/>
        <v/>
      </c>
      <c r="M72" s="7" t="str">
        <f t="shared" si="21"/>
        <v/>
      </c>
      <c r="N72" s="7" t="e">
        <f>IF(AND(N71="",M72=M70),N70,IF(AND(A72&lt;&gt;"",D72="",F72=""),IF(ISNA(C72),"",IF(L72=0,IF(M72&lt;&gt;M71,INT(MAX(N$5:N71))+1,INT(MAX(N$5:N71)))+0.5,IF(M72&lt;&gt;M71,INT(MAX(N$5:N71))+1,INT(MAX(N$5:N71)))))))</f>
        <v>#N/A</v>
      </c>
      <c r="O72" s="5" t="str">
        <f t="shared" si="22"/>
        <v/>
      </c>
      <c r="P72" s="5">
        <f t="shared" si="23"/>
        <v>1</v>
      </c>
      <c r="Q72" s="5">
        <f t="shared" si="24"/>
        <v>1</v>
      </c>
      <c r="R72" s="5" t="str">
        <f t="shared" si="17"/>
        <v/>
      </c>
      <c r="S72" s="5" t="str">
        <f t="shared" si="18"/>
        <v/>
      </c>
    </row>
    <row r="73" spans="1:19" ht="14.5" x14ac:dyDescent="0.35">
      <c r="A73" s="12"/>
      <c r="B73" s="10"/>
      <c r="C73" s="13" t="e">
        <f t="shared" si="14"/>
        <v>#N/A</v>
      </c>
      <c r="D73" s="24"/>
      <c r="E73" s="14" t="e">
        <f t="shared" si="13"/>
        <v>#N/A</v>
      </c>
      <c r="F73" s="3"/>
      <c r="G73" s="15" t="e">
        <f t="shared" si="19"/>
        <v>#N/A</v>
      </c>
      <c r="H73" s="27" t="e">
        <f t="shared" si="15"/>
        <v>#N/A</v>
      </c>
      <c r="I73" s="22" t="e">
        <f t="shared" si="16"/>
        <v>#N/A</v>
      </c>
      <c r="J73" s="2"/>
      <c r="K73" s="2"/>
      <c r="L73" s="7" t="str">
        <f t="shared" si="20"/>
        <v/>
      </c>
      <c r="M73" s="7" t="str">
        <f t="shared" si="21"/>
        <v/>
      </c>
      <c r="N73" s="7" t="e">
        <f>IF(AND(N72="",M73=M71),N71,IF(AND(A73&lt;&gt;"",D73="",F73=""),IF(ISNA(C73),"",IF(L73=0,IF(M73&lt;&gt;M72,INT(MAX(N$5:N72))+1,INT(MAX(N$5:N72)))+0.5,IF(M73&lt;&gt;M72,INT(MAX(N$5:N72))+1,INT(MAX(N$5:N72)))))))</f>
        <v>#N/A</v>
      </c>
      <c r="O73" s="5" t="str">
        <f t="shared" si="22"/>
        <v/>
      </c>
      <c r="P73" s="5">
        <f t="shared" si="23"/>
        <v>1</v>
      </c>
      <c r="Q73" s="5">
        <f t="shared" si="24"/>
        <v>1</v>
      </c>
      <c r="R73" s="5" t="str">
        <f t="shared" si="17"/>
        <v/>
      </c>
      <c r="S73" s="5" t="str">
        <f t="shared" si="18"/>
        <v/>
      </c>
    </row>
    <row r="74" spans="1:19" ht="14.5" x14ac:dyDescent="0.35">
      <c r="A74" s="12"/>
      <c r="B74" s="10"/>
      <c r="C74" s="13" t="e">
        <f t="shared" si="14"/>
        <v>#N/A</v>
      </c>
      <c r="D74" s="24"/>
      <c r="E74" s="14" t="e">
        <f t="shared" si="13"/>
        <v>#N/A</v>
      </c>
      <c r="F74" s="3"/>
      <c r="G74" s="15" t="e">
        <f t="shared" si="19"/>
        <v>#N/A</v>
      </c>
      <c r="H74" s="27" t="e">
        <f t="shared" si="15"/>
        <v>#N/A</v>
      </c>
      <c r="I74" s="22" t="e">
        <f t="shared" si="16"/>
        <v>#N/A</v>
      </c>
      <c r="J74" s="2"/>
      <c r="K74" s="2"/>
      <c r="L74" s="7" t="str">
        <f t="shared" si="20"/>
        <v/>
      </c>
      <c r="M74" s="7" t="str">
        <f t="shared" si="21"/>
        <v/>
      </c>
      <c r="N74" s="7" t="e">
        <f>IF(AND(N73="",M74=M72),N72,IF(AND(A74&lt;&gt;"",D74="",F74=""),IF(ISNA(C74),"",IF(L74=0,IF(M74&lt;&gt;M73,INT(MAX(N$5:N73))+1,INT(MAX(N$5:N73)))+0.5,IF(M74&lt;&gt;M73,INT(MAX(N$5:N73))+1,INT(MAX(N$5:N73)))))))</f>
        <v>#N/A</v>
      </c>
      <c r="O74" s="5" t="str">
        <f t="shared" si="22"/>
        <v/>
      </c>
      <c r="P74" s="5">
        <f t="shared" si="23"/>
        <v>1</v>
      </c>
      <c r="Q74" s="5">
        <f t="shared" si="24"/>
        <v>1</v>
      </c>
      <c r="R74" s="5" t="str">
        <f t="shared" si="17"/>
        <v/>
      </c>
      <c r="S74" s="5" t="str">
        <f t="shared" si="18"/>
        <v/>
      </c>
    </row>
    <row r="75" spans="1:19" ht="14.5" x14ac:dyDescent="0.35">
      <c r="A75" s="12"/>
      <c r="B75" s="10"/>
      <c r="C75" s="13" t="e">
        <f t="shared" si="14"/>
        <v>#N/A</v>
      </c>
      <c r="D75" s="24"/>
      <c r="E75" s="14" t="e">
        <f t="shared" si="13"/>
        <v>#N/A</v>
      </c>
      <c r="F75" s="3"/>
      <c r="G75" s="15" t="e">
        <f t="shared" si="19"/>
        <v>#N/A</v>
      </c>
      <c r="H75" s="27" t="e">
        <f t="shared" si="15"/>
        <v>#N/A</v>
      </c>
      <c r="I75" s="22" t="e">
        <f t="shared" si="16"/>
        <v>#N/A</v>
      </c>
      <c r="J75" s="2"/>
      <c r="K75" s="2"/>
      <c r="L75" s="7" t="str">
        <f t="shared" si="20"/>
        <v/>
      </c>
      <c r="M75" s="7" t="str">
        <f t="shared" si="21"/>
        <v/>
      </c>
      <c r="N75" s="7" t="e">
        <f>IF(AND(N74="",M75=M73),N73,IF(AND(A75&lt;&gt;"",D75="",F75=""),IF(ISNA(C75),"",IF(L75=0,IF(M75&lt;&gt;M74,INT(MAX(N$5:N74))+1,INT(MAX(N$5:N74)))+0.5,IF(M75&lt;&gt;M74,INT(MAX(N$5:N74))+1,INT(MAX(N$5:N74)))))))</f>
        <v>#N/A</v>
      </c>
      <c r="O75" s="5" t="str">
        <f t="shared" si="22"/>
        <v/>
      </c>
      <c r="P75" s="5">
        <f t="shared" si="23"/>
        <v>1</v>
      </c>
      <c r="Q75" s="5">
        <f t="shared" si="24"/>
        <v>1</v>
      </c>
      <c r="R75" s="5" t="str">
        <f t="shared" si="17"/>
        <v/>
      </c>
      <c r="S75" s="5" t="str">
        <f t="shared" si="18"/>
        <v/>
      </c>
    </row>
    <row r="76" spans="1:19" ht="14.5" x14ac:dyDescent="0.35">
      <c r="A76" s="12"/>
      <c r="B76" s="10"/>
      <c r="C76" s="13" t="e">
        <f t="shared" si="14"/>
        <v>#N/A</v>
      </c>
      <c r="D76" s="24"/>
      <c r="E76" s="14" t="e">
        <f t="shared" si="13"/>
        <v>#N/A</v>
      </c>
      <c r="F76" s="3"/>
      <c r="G76" s="15" t="e">
        <f t="shared" si="19"/>
        <v>#N/A</v>
      </c>
      <c r="H76" s="27" t="e">
        <f t="shared" si="15"/>
        <v>#N/A</v>
      </c>
      <c r="I76" s="22" t="e">
        <f t="shared" si="16"/>
        <v>#N/A</v>
      </c>
      <c r="J76" s="2"/>
      <c r="K76" s="2"/>
      <c r="L76" s="7" t="str">
        <f t="shared" si="20"/>
        <v/>
      </c>
      <c r="M76" s="7" t="str">
        <f t="shared" si="21"/>
        <v/>
      </c>
      <c r="N76" s="7" t="e">
        <f>IF(AND(N75="",M76=M74),N74,IF(AND(A76&lt;&gt;"",D76="",F76=""),IF(ISNA(C76),"",IF(L76=0,IF(M76&lt;&gt;M75,INT(MAX(N$5:N75))+1,INT(MAX(N$5:N75)))+0.5,IF(M76&lt;&gt;M75,INT(MAX(N$5:N75))+1,INT(MAX(N$5:N75)))))))</f>
        <v>#N/A</v>
      </c>
      <c r="O76" s="5" t="str">
        <f t="shared" si="22"/>
        <v/>
      </c>
      <c r="P76" s="5">
        <f t="shared" si="23"/>
        <v>1</v>
      </c>
      <c r="Q76" s="5">
        <f t="shared" si="24"/>
        <v>1</v>
      </c>
      <c r="R76" s="5" t="str">
        <f t="shared" si="17"/>
        <v/>
      </c>
      <c r="S76" s="5" t="str">
        <f t="shared" si="18"/>
        <v/>
      </c>
    </row>
    <row r="77" spans="1:19" ht="14.5" x14ac:dyDescent="0.35">
      <c r="A77" s="12"/>
      <c r="B77" s="10"/>
      <c r="C77" s="13" t="e">
        <f t="shared" si="14"/>
        <v>#N/A</v>
      </c>
      <c r="D77" s="24"/>
      <c r="E77" s="14" t="e">
        <f t="shared" si="13"/>
        <v>#N/A</v>
      </c>
      <c r="F77" s="3"/>
      <c r="G77" s="15" t="e">
        <f t="shared" si="19"/>
        <v>#N/A</v>
      </c>
      <c r="H77" s="27" t="e">
        <f t="shared" si="15"/>
        <v>#N/A</v>
      </c>
      <c r="I77" s="22" t="e">
        <f t="shared" si="16"/>
        <v>#N/A</v>
      </c>
      <c r="J77" s="2"/>
      <c r="K77" s="2"/>
      <c r="L77" s="7" t="str">
        <f t="shared" si="20"/>
        <v/>
      </c>
      <c r="M77" s="7" t="str">
        <f t="shared" si="21"/>
        <v/>
      </c>
      <c r="N77" s="7" t="e">
        <f>IF(AND(N76="",M77=M75),N75,IF(AND(A77&lt;&gt;"",D77="",F77=""),IF(ISNA(C77),"",IF(L77=0,IF(M77&lt;&gt;M76,INT(MAX(N$5:N76))+1,INT(MAX(N$5:N76)))+0.5,IF(M77&lt;&gt;M76,INT(MAX(N$5:N76))+1,INT(MAX(N$5:N76)))))))</f>
        <v>#N/A</v>
      </c>
      <c r="O77" s="5" t="str">
        <f t="shared" si="22"/>
        <v/>
      </c>
      <c r="P77" s="5">
        <f t="shared" si="23"/>
        <v>1</v>
      </c>
      <c r="Q77" s="5">
        <f t="shared" si="24"/>
        <v>1</v>
      </c>
      <c r="R77" s="5" t="str">
        <f t="shared" si="17"/>
        <v/>
      </c>
      <c r="S77" s="5" t="str">
        <f t="shared" si="18"/>
        <v/>
      </c>
    </row>
    <row r="78" spans="1:19" ht="14.5" x14ac:dyDescent="0.35">
      <c r="A78" s="12"/>
      <c r="B78" s="10"/>
      <c r="C78" s="13" t="e">
        <f t="shared" si="14"/>
        <v>#N/A</v>
      </c>
      <c r="D78" s="24"/>
      <c r="E78" s="14" t="e">
        <f t="shared" si="13"/>
        <v>#N/A</v>
      </c>
      <c r="F78" s="3"/>
      <c r="G78" s="15" t="e">
        <f t="shared" si="19"/>
        <v>#N/A</v>
      </c>
      <c r="H78" s="27" t="e">
        <f t="shared" si="15"/>
        <v>#N/A</v>
      </c>
      <c r="I78" s="22" t="e">
        <f t="shared" si="16"/>
        <v>#N/A</v>
      </c>
      <c r="J78" s="2"/>
      <c r="K78" s="2"/>
      <c r="L78" s="7" t="str">
        <f t="shared" si="20"/>
        <v/>
      </c>
      <c r="M78" s="7" t="str">
        <f t="shared" si="21"/>
        <v/>
      </c>
      <c r="N78" s="7" t="e">
        <f>IF(AND(N77="",M78=M76),N76,IF(AND(A78&lt;&gt;"",D78="",F78=""),IF(ISNA(C78),"",IF(L78=0,IF(M78&lt;&gt;M77,INT(MAX(N$5:N77))+1,INT(MAX(N$5:N77)))+0.5,IF(M78&lt;&gt;M77,INT(MAX(N$5:N77))+1,INT(MAX(N$5:N77)))))))</f>
        <v>#N/A</v>
      </c>
      <c r="O78" s="5" t="str">
        <f t="shared" si="22"/>
        <v/>
      </c>
      <c r="P78" s="5">
        <f t="shared" si="23"/>
        <v>1</v>
      </c>
      <c r="Q78" s="5">
        <f t="shared" si="24"/>
        <v>1</v>
      </c>
      <c r="R78" s="5" t="str">
        <f t="shared" si="17"/>
        <v/>
      </c>
      <c r="S78" s="5" t="str">
        <f t="shared" si="18"/>
        <v/>
      </c>
    </row>
    <row r="79" spans="1:19" ht="14.5" x14ac:dyDescent="0.35">
      <c r="A79" s="12"/>
      <c r="B79" s="10"/>
      <c r="C79" s="13" t="e">
        <f t="shared" si="14"/>
        <v>#N/A</v>
      </c>
      <c r="D79" s="24"/>
      <c r="E79" s="14" t="e">
        <f t="shared" si="13"/>
        <v>#N/A</v>
      </c>
      <c r="F79" s="3"/>
      <c r="G79" s="15" t="e">
        <f t="shared" si="19"/>
        <v>#N/A</v>
      </c>
      <c r="H79" s="27" t="e">
        <f t="shared" si="15"/>
        <v>#N/A</v>
      </c>
      <c r="I79" s="22" t="e">
        <f t="shared" si="16"/>
        <v>#N/A</v>
      </c>
      <c r="J79" s="2"/>
      <c r="K79" s="2"/>
      <c r="L79" s="7" t="str">
        <f t="shared" si="20"/>
        <v/>
      </c>
      <c r="M79" s="7" t="str">
        <f t="shared" si="21"/>
        <v/>
      </c>
      <c r="N79" s="7" t="e">
        <f>IF(AND(N78="",M79=M77),N77,IF(AND(A79&lt;&gt;"",D79="",F79=""),IF(ISNA(C79),"",IF(L79=0,IF(M79&lt;&gt;M78,INT(MAX(N$5:N78))+1,INT(MAX(N$5:N78)))+0.5,IF(M79&lt;&gt;M78,INT(MAX(N$5:N78))+1,INT(MAX(N$5:N78)))))))</f>
        <v>#N/A</v>
      </c>
      <c r="O79" s="5" t="str">
        <f t="shared" si="22"/>
        <v/>
      </c>
      <c r="P79" s="5">
        <f t="shared" si="23"/>
        <v>1</v>
      </c>
      <c r="Q79" s="5">
        <f t="shared" si="24"/>
        <v>1</v>
      </c>
      <c r="R79" s="5" t="str">
        <f t="shared" si="17"/>
        <v/>
      </c>
      <c r="S79" s="5" t="str">
        <f t="shared" si="18"/>
        <v/>
      </c>
    </row>
    <row r="80" spans="1:19" ht="14.5" x14ac:dyDescent="0.35">
      <c r="A80" s="12"/>
      <c r="B80" s="10"/>
      <c r="C80" s="13" t="e">
        <f t="shared" si="14"/>
        <v>#N/A</v>
      </c>
      <c r="D80" s="24"/>
      <c r="E80" s="14" t="e">
        <f t="shared" si="13"/>
        <v>#N/A</v>
      </c>
      <c r="F80" s="3"/>
      <c r="G80" s="15" t="e">
        <f t="shared" si="19"/>
        <v>#N/A</v>
      </c>
      <c r="H80" s="27" t="e">
        <f t="shared" si="15"/>
        <v>#N/A</v>
      </c>
      <c r="I80" s="22" t="e">
        <f t="shared" si="16"/>
        <v>#N/A</v>
      </c>
      <c r="J80" s="2"/>
      <c r="K80" s="2"/>
      <c r="L80" s="7" t="str">
        <f t="shared" si="20"/>
        <v/>
      </c>
      <c r="M80" s="7" t="str">
        <f t="shared" si="21"/>
        <v/>
      </c>
      <c r="N80" s="7" t="e">
        <f>IF(AND(N79="",M80=M78),N78,IF(AND(A80&lt;&gt;"",D80="",F80=""),IF(ISNA(C80),"",IF(L80=0,IF(M80&lt;&gt;M79,INT(MAX(N$5:N79))+1,INT(MAX(N$5:N79)))+0.5,IF(M80&lt;&gt;M79,INT(MAX(N$5:N79))+1,INT(MAX(N$5:N79)))))))</f>
        <v>#N/A</v>
      </c>
      <c r="O80" s="5" t="str">
        <f t="shared" si="22"/>
        <v/>
      </c>
      <c r="P80" s="5">
        <f t="shared" si="23"/>
        <v>1</v>
      </c>
      <c r="Q80" s="5">
        <f t="shared" si="24"/>
        <v>1</v>
      </c>
      <c r="R80" s="5" t="str">
        <f t="shared" si="17"/>
        <v/>
      </c>
      <c r="S80" s="5" t="str">
        <f t="shared" si="18"/>
        <v/>
      </c>
    </row>
    <row r="81" spans="1:20" ht="14.5" x14ac:dyDescent="0.35">
      <c r="A81" s="12"/>
      <c r="B81" s="10"/>
      <c r="C81" s="13" t="e">
        <f t="shared" si="14"/>
        <v>#N/A</v>
      </c>
      <c r="D81" s="24"/>
      <c r="E81" s="14" t="e">
        <f t="shared" si="13"/>
        <v>#N/A</v>
      </c>
      <c r="F81" s="3"/>
      <c r="G81" s="15" t="e">
        <f t="shared" si="19"/>
        <v>#N/A</v>
      </c>
      <c r="H81" s="27" t="e">
        <f t="shared" si="15"/>
        <v>#N/A</v>
      </c>
      <c r="I81" s="22" t="e">
        <f t="shared" si="16"/>
        <v>#N/A</v>
      </c>
      <c r="J81" s="2"/>
      <c r="K81" s="2"/>
      <c r="L81" s="7" t="str">
        <f t="shared" si="20"/>
        <v/>
      </c>
      <c r="M81" s="7" t="str">
        <f t="shared" si="21"/>
        <v/>
      </c>
      <c r="N81" s="7" t="e">
        <f>IF(AND(N80="",M81=M79),N79,IF(AND(A81&lt;&gt;"",D81="",F81=""),IF(ISNA(C81),"",IF(L81=0,IF(M81&lt;&gt;M80,INT(MAX(N$5:N80))+1,INT(MAX(N$5:N80)))+0.5,IF(M81&lt;&gt;M80,INT(MAX(N$5:N80))+1,INT(MAX(N$5:N80)))))))</f>
        <v>#N/A</v>
      </c>
      <c r="O81" s="5" t="str">
        <f t="shared" si="22"/>
        <v/>
      </c>
      <c r="P81" s="5">
        <f t="shared" si="23"/>
        <v>1</v>
      </c>
      <c r="Q81" s="5">
        <f t="shared" si="24"/>
        <v>1</v>
      </c>
      <c r="R81" s="5" t="str">
        <f t="shared" si="17"/>
        <v/>
      </c>
      <c r="S81" s="5" t="str">
        <f t="shared" si="18"/>
        <v/>
      </c>
    </row>
    <row r="82" spans="1:20" ht="14.5" x14ac:dyDescent="0.35">
      <c r="A82" s="12"/>
      <c r="B82" s="10"/>
      <c r="C82" s="13" t="e">
        <f t="shared" si="14"/>
        <v>#N/A</v>
      </c>
      <c r="D82" s="24"/>
      <c r="E82" s="14" t="e">
        <f t="shared" si="13"/>
        <v>#N/A</v>
      </c>
      <c r="F82" s="3"/>
      <c r="G82" s="15" t="e">
        <f t="shared" si="19"/>
        <v>#N/A</v>
      </c>
      <c r="H82" s="27" t="e">
        <f t="shared" si="15"/>
        <v>#N/A</v>
      </c>
      <c r="I82" s="22" t="e">
        <f t="shared" si="16"/>
        <v>#N/A</v>
      </c>
      <c r="J82" s="2"/>
      <c r="K82" s="2"/>
      <c r="L82" s="7" t="str">
        <f t="shared" si="20"/>
        <v/>
      </c>
      <c r="M82" s="7" t="str">
        <f t="shared" si="21"/>
        <v/>
      </c>
      <c r="N82" s="7" t="e">
        <f>IF(AND(N81="",M82=M80),N80,IF(AND(A82&lt;&gt;"",D82="",F82=""),IF(ISNA(C82),"",IF(L82=0,IF(M82&lt;&gt;M81,INT(MAX(N$5:N81))+1,INT(MAX(N$5:N81)))+0.5,IF(M82&lt;&gt;M81,INT(MAX(N$5:N81))+1,INT(MAX(N$5:N81)))))))</f>
        <v>#N/A</v>
      </c>
      <c r="O82" s="5" t="str">
        <f t="shared" si="22"/>
        <v/>
      </c>
      <c r="P82" s="5">
        <f t="shared" si="23"/>
        <v>1</v>
      </c>
      <c r="Q82" s="5">
        <f t="shared" si="24"/>
        <v>1</v>
      </c>
      <c r="R82" s="5" t="str">
        <f t="shared" si="17"/>
        <v/>
      </c>
      <c r="S82" s="5" t="str">
        <f t="shared" si="18"/>
        <v/>
      </c>
    </row>
    <row r="83" spans="1:20" ht="14.5" x14ac:dyDescent="0.35">
      <c r="A83" s="12"/>
      <c r="B83" s="10"/>
      <c r="C83" s="13" t="e">
        <f t="shared" si="14"/>
        <v>#N/A</v>
      </c>
      <c r="D83" s="24"/>
      <c r="E83" s="14" t="e">
        <f t="shared" si="13"/>
        <v>#N/A</v>
      </c>
      <c r="F83" s="3"/>
      <c r="G83" s="15" t="e">
        <f t="shared" si="19"/>
        <v>#N/A</v>
      </c>
      <c r="H83" s="27" t="e">
        <f t="shared" si="15"/>
        <v>#N/A</v>
      </c>
      <c r="I83" s="22" t="e">
        <f t="shared" si="16"/>
        <v>#N/A</v>
      </c>
      <c r="J83" s="2"/>
      <c r="K83" s="2"/>
      <c r="L83" s="7" t="str">
        <f t="shared" si="20"/>
        <v/>
      </c>
      <c r="M83" s="7" t="str">
        <f t="shared" si="21"/>
        <v/>
      </c>
      <c r="N83" s="7" t="e">
        <f>IF(AND(N82="",M83=M81),N81,IF(AND(A83&lt;&gt;"",D83="",F83=""),IF(ISNA(C83),"",IF(L83=0,IF(M83&lt;&gt;M82,INT(MAX(N$5:N82))+1,INT(MAX(N$5:N82)))+0.5,IF(M83&lt;&gt;M82,INT(MAX(N$5:N82))+1,INT(MAX(N$5:N82)))))))</f>
        <v>#N/A</v>
      </c>
      <c r="O83" s="5" t="str">
        <f t="shared" si="22"/>
        <v/>
      </c>
      <c r="P83" s="5">
        <f t="shared" si="23"/>
        <v>1</v>
      </c>
      <c r="Q83" s="5">
        <f t="shared" si="24"/>
        <v>1</v>
      </c>
      <c r="R83" s="5" t="str">
        <f t="shared" si="17"/>
        <v/>
      </c>
      <c r="S83" s="5" t="str">
        <f t="shared" si="18"/>
        <v/>
      </c>
    </row>
    <row r="84" spans="1:20" ht="14.5" x14ac:dyDescent="0.35">
      <c r="A84" s="12"/>
      <c r="B84" s="10"/>
      <c r="C84" s="13" t="e">
        <f t="shared" si="14"/>
        <v>#N/A</v>
      </c>
      <c r="D84" s="24"/>
      <c r="E84" s="14" t="e">
        <f t="shared" si="13"/>
        <v>#N/A</v>
      </c>
      <c r="F84" s="3"/>
      <c r="G84" s="15" t="e">
        <f t="shared" si="19"/>
        <v>#N/A</v>
      </c>
      <c r="H84" s="27" t="e">
        <f t="shared" si="15"/>
        <v>#N/A</v>
      </c>
      <c r="I84" s="22" t="e">
        <f t="shared" si="16"/>
        <v>#N/A</v>
      </c>
      <c r="J84" s="2"/>
      <c r="K84" s="2"/>
      <c r="L84" s="7" t="str">
        <f t="shared" si="20"/>
        <v/>
      </c>
      <c r="M84" s="7" t="str">
        <f t="shared" si="21"/>
        <v/>
      </c>
      <c r="N84" s="7" t="e">
        <f>IF(AND(N83="",M84=M82),N82,IF(AND(A84&lt;&gt;"",D84="",F84=""),IF(ISNA(C84),"",IF(L84=0,IF(M84&lt;&gt;M83,INT(MAX(N$5:N83))+1,INT(MAX(N$5:N83)))+0.5,IF(M84&lt;&gt;M83,INT(MAX(N$5:N83))+1,INT(MAX(N$5:N83)))))))</f>
        <v>#N/A</v>
      </c>
      <c r="O84" s="5" t="str">
        <f t="shared" si="22"/>
        <v/>
      </c>
      <c r="P84" s="5">
        <f t="shared" si="23"/>
        <v>1</v>
      </c>
      <c r="Q84" s="5">
        <f t="shared" si="24"/>
        <v>1</v>
      </c>
      <c r="R84" s="5" t="str">
        <f t="shared" si="17"/>
        <v/>
      </c>
      <c r="S84" s="5" t="str">
        <f t="shared" si="18"/>
        <v/>
      </c>
    </row>
    <row r="85" spans="1:20" ht="14.5" x14ac:dyDescent="0.35">
      <c r="A85" s="12"/>
      <c r="B85" s="10"/>
      <c r="C85" s="13" t="e">
        <f t="shared" si="14"/>
        <v>#N/A</v>
      </c>
      <c r="D85" s="24"/>
      <c r="E85" s="14" t="e">
        <f t="shared" si="13"/>
        <v>#N/A</v>
      </c>
      <c r="F85" s="3"/>
      <c r="G85" s="15" t="e">
        <f t="shared" si="19"/>
        <v>#N/A</v>
      </c>
      <c r="H85" s="27" t="e">
        <f t="shared" si="15"/>
        <v>#N/A</v>
      </c>
      <c r="I85" s="22" t="e">
        <f t="shared" si="16"/>
        <v>#N/A</v>
      </c>
      <c r="J85" s="2"/>
      <c r="K85" s="2"/>
      <c r="L85" s="7" t="str">
        <f t="shared" si="20"/>
        <v/>
      </c>
      <c r="M85" s="7" t="str">
        <f t="shared" si="21"/>
        <v/>
      </c>
      <c r="N85" s="7" t="e">
        <f>IF(AND(N84="",M85=M83),N83,IF(AND(A85&lt;&gt;"",D85="",F85=""),IF(ISNA(C85),"",IF(L85=0,IF(M85&lt;&gt;M84,INT(MAX(N$5:N84))+1,INT(MAX(N$5:N84)))+0.5,IF(M85&lt;&gt;M84,INT(MAX(N$5:N84))+1,INT(MAX(N$5:N84)))))))</f>
        <v>#N/A</v>
      </c>
      <c r="O85" s="5" t="str">
        <f t="shared" si="22"/>
        <v/>
      </c>
      <c r="P85" s="5">
        <f t="shared" si="23"/>
        <v>1</v>
      </c>
      <c r="Q85" s="5">
        <f t="shared" si="24"/>
        <v>1</v>
      </c>
      <c r="R85" s="5" t="str">
        <f t="shared" si="17"/>
        <v/>
      </c>
      <c r="S85" s="5" t="str">
        <f t="shared" si="18"/>
        <v/>
      </c>
    </row>
    <row r="86" spans="1:20" ht="14.5" x14ac:dyDescent="0.35">
      <c r="A86" s="12"/>
      <c r="B86" s="10"/>
      <c r="C86" s="13" t="e">
        <f t="shared" si="14"/>
        <v>#N/A</v>
      </c>
      <c r="D86" s="24"/>
      <c r="E86" s="14" t="e">
        <f t="shared" si="13"/>
        <v>#N/A</v>
      </c>
      <c r="F86" s="3"/>
      <c r="G86" s="15" t="e">
        <f t="shared" si="19"/>
        <v>#N/A</v>
      </c>
      <c r="H86" s="27" t="e">
        <f t="shared" si="15"/>
        <v>#N/A</v>
      </c>
      <c r="I86" s="22" t="e">
        <f t="shared" si="16"/>
        <v>#N/A</v>
      </c>
      <c r="J86" s="2"/>
      <c r="K86" s="2"/>
      <c r="L86" s="7" t="str">
        <f t="shared" si="20"/>
        <v/>
      </c>
      <c r="M86" s="7" t="str">
        <f t="shared" si="21"/>
        <v/>
      </c>
      <c r="N86" s="7" t="e">
        <f>IF(AND(N85="",M86=M84),N84,IF(AND(A86&lt;&gt;"",D86="",F86=""),IF(ISNA(C86),"",IF(L86=0,IF(M86&lt;&gt;M85,INT(MAX(N$5:N85))+1,INT(MAX(N$5:N85)))+0.5,IF(M86&lt;&gt;M85,INT(MAX(N$5:N85))+1,INT(MAX(N$5:N85)))))))</f>
        <v>#N/A</v>
      </c>
      <c r="O86" s="5" t="str">
        <f t="shared" si="22"/>
        <v/>
      </c>
      <c r="P86" s="5">
        <f t="shared" si="23"/>
        <v>1</v>
      </c>
      <c r="Q86" s="5">
        <f t="shared" si="24"/>
        <v>1</v>
      </c>
      <c r="R86" s="5" t="str">
        <f t="shared" si="17"/>
        <v/>
      </c>
      <c r="S86" s="5" t="str">
        <f t="shared" si="18"/>
        <v/>
      </c>
    </row>
    <row r="87" spans="1:20" ht="14.5" x14ac:dyDescent="0.35">
      <c r="A87" s="12"/>
      <c r="B87" s="10"/>
      <c r="C87" s="13" t="e">
        <f t="shared" si="14"/>
        <v>#N/A</v>
      </c>
      <c r="D87" s="24"/>
      <c r="E87" s="14" t="e">
        <f t="shared" ref="E87:E92" si="25">MEDIAN($C$5:$C$10)</f>
        <v>#N/A</v>
      </c>
      <c r="F87" s="3"/>
      <c r="G87" s="15" t="e">
        <f t="shared" si="19"/>
        <v>#N/A</v>
      </c>
      <c r="H87" s="27" t="e">
        <f t="shared" si="15"/>
        <v>#N/A</v>
      </c>
      <c r="I87" s="22" t="e">
        <f t="shared" si="16"/>
        <v>#N/A</v>
      </c>
      <c r="J87" s="2"/>
      <c r="K87" s="2"/>
      <c r="L87" s="7" t="str">
        <f t="shared" si="20"/>
        <v/>
      </c>
      <c r="M87" s="7" t="str">
        <f t="shared" si="21"/>
        <v/>
      </c>
      <c r="N87" s="7" t="e">
        <f>IF(AND(N86="",M87=M85),N85,IF(AND(A87&lt;&gt;"",D87="",F87=""),IF(ISNA(C87),"",IF(L87=0,IF(M87&lt;&gt;M86,INT(MAX(N$5:N86))+1,INT(MAX(N$5:N86)))+0.5,IF(M87&lt;&gt;M86,INT(MAX(N$5:N86))+1,INT(MAX(N$5:N86)))))))</f>
        <v>#N/A</v>
      </c>
      <c r="O87" s="5" t="str">
        <f t="shared" si="22"/>
        <v/>
      </c>
      <c r="P87" s="5">
        <f t="shared" si="23"/>
        <v>1</v>
      </c>
      <c r="Q87" s="5">
        <f t="shared" si="24"/>
        <v>1</v>
      </c>
      <c r="R87" s="5" t="str">
        <f t="shared" si="17"/>
        <v/>
      </c>
      <c r="S87" s="5" t="str">
        <f t="shared" si="18"/>
        <v/>
      </c>
    </row>
    <row r="88" spans="1:20" ht="14.5" x14ac:dyDescent="0.35">
      <c r="A88" s="12"/>
      <c r="B88" s="10"/>
      <c r="C88" s="13" t="e">
        <f t="shared" si="14"/>
        <v>#N/A</v>
      </c>
      <c r="D88" s="24"/>
      <c r="E88" s="14" t="e">
        <f t="shared" si="25"/>
        <v>#N/A</v>
      </c>
      <c r="F88" s="3"/>
      <c r="G88" s="15" t="e">
        <f t="shared" si="19"/>
        <v>#N/A</v>
      </c>
      <c r="H88" s="27" t="e">
        <f t="shared" si="15"/>
        <v>#N/A</v>
      </c>
      <c r="I88" s="22" t="e">
        <f t="shared" si="16"/>
        <v>#N/A</v>
      </c>
      <c r="J88" s="2"/>
      <c r="K88" s="2"/>
      <c r="L88" s="7" t="str">
        <f t="shared" si="20"/>
        <v/>
      </c>
      <c r="M88" s="7" t="str">
        <f t="shared" si="21"/>
        <v/>
      </c>
      <c r="N88" s="7" t="e">
        <f>IF(AND(N87="",M88=M86),N86,IF(AND(A88&lt;&gt;"",D88="",F88=""),IF(ISNA(C88),"",IF(L88=0,IF(M88&lt;&gt;M87,INT(MAX(N$5:N87))+1,INT(MAX(N$5:N87)))+0.5,IF(M88&lt;&gt;M87,INT(MAX(N$5:N87))+1,INT(MAX(N$5:N87)))))))</f>
        <v>#N/A</v>
      </c>
      <c r="O88" s="5" t="str">
        <f t="shared" si="22"/>
        <v/>
      </c>
      <c r="P88" s="5">
        <f t="shared" si="23"/>
        <v>1</v>
      </c>
      <c r="Q88" s="5">
        <f t="shared" si="24"/>
        <v>1</v>
      </c>
      <c r="R88" s="5" t="str">
        <f t="shared" si="17"/>
        <v/>
      </c>
      <c r="S88" s="5" t="str">
        <f t="shared" si="18"/>
        <v/>
      </c>
    </row>
    <row r="89" spans="1:20" ht="14.5" x14ac:dyDescent="0.35">
      <c r="A89" s="12"/>
      <c r="B89" s="10"/>
      <c r="C89" s="13" t="e">
        <f t="shared" si="14"/>
        <v>#N/A</v>
      </c>
      <c r="D89" s="24"/>
      <c r="E89" s="14" t="e">
        <f t="shared" si="25"/>
        <v>#N/A</v>
      </c>
      <c r="F89" s="3"/>
      <c r="G89" s="15" t="e">
        <f t="shared" si="19"/>
        <v>#N/A</v>
      </c>
      <c r="H89" s="27" t="e">
        <f t="shared" si="15"/>
        <v>#N/A</v>
      </c>
      <c r="I89" s="22" t="e">
        <f t="shared" si="16"/>
        <v>#N/A</v>
      </c>
      <c r="J89" s="2"/>
      <c r="K89" s="2"/>
      <c r="L89" s="7" t="str">
        <f t="shared" si="20"/>
        <v/>
      </c>
      <c r="M89" s="7" t="str">
        <f t="shared" si="21"/>
        <v/>
      </c>
      <c r="N89" s="7" t="e">
        <f>IF(AND(N88="",M89=M87),N87,IF(AND(A89&lt;&gt;"",D89="",F89=""),IF(ISNA(C89),"",IF(L89=0,IF(M89&lt;&gt;M88,INT(MAX(N$5:N88))+1,INT(MAX(N$5:N88)))+0.5,IF(M89&lt;&gt;M88,INT(MAX(N$5:N88))+1,INT(MAX(N$5:N88)))))))</f>
        <v>#N/A</v>
      </c>
      <c r="O89" s="5" t="str">
        <f t="shared" si="22"/>
        <v/>
      </c>
      <c r="P89" s="5">
        <f t="shared" si="23"/>
        <v>1</v>
      </c>
      <c r="Q89" s="5">
        <f t="shared" si="24"/>
        <v>1</v>
      </c>
      <c r="R89" s="5" t="str">
        <f t="shared" si="17"/>
        <v/>
      </c>
      <c r="S89" s="5" t="str">
        <f t="shared" si="18"/>
        <v/>
      </c>
    </row>
    <row r="90" spans="1:20" ht="14.5" x14ac:dyDescent="0.35">
      <c r="A90" s="12"/>
      <c r="B90" s="10"/>
      <c r="C90" s="13" t="e">
        <f t="shared" si="14"/>
        <v>#N/A</v>
      </c>
      <c r="D90" s="24"/>
      <c r="E90" s="14" t="e">
        <f t="shared" si="25"/>
        <v>#N/A</v>
      </c>
      <c r="F90" s="3"/>
      <c r="G90" s="15" t="e">
        <f t="shared" si="19"/>
        <v>#N/A</v>
      </c>
      <c r="H90" s="27" t="e">
        <f t="shared" si="15"/>
        <v>#N/A</v>
      </c>
      <c r="I90" s="22" t="e">
        <f t="shared" si="16"/>
        <v>#N/A</v>
      </c>
      <c r="J90" s="2"/>
      <c r="K90" s="2"/>
      <c r="L90" s="7" t="str">
        <f t="shared" si="20"/>
        <v/>
      </c>
      <c r="M90" s="7" t="str">
        <f t="shared" si="21"/>
        <v/>
      </c>
      <c r="N90" s="7" t="e">
        <f>IF(AND(N89="",M90=M88),N88,IF(AND(A90&lt;&gt;"",D90="",F90=""),IF(ISNA(C90),"",IF(L90=0,IF(M90&lt;&gt;M89,INT(MAX(N$5:N89))+1,INT(MAX(N$5:N89)))+0.5,IF(M90&lt;&gt;M89,INT(MAX(N$5:N89))+1,INT(MAX(N$5:N89)))))))</f>
        <v>#N/A</v>
      </c>
      <c r="O90" s="5" t="str">
        <f t="shared" si="22"/>
        <v/>
      </c>
      <c r="P90" s="5">
        <f t="shared" si="23"/>
        <v>1</v>
      </c>
      <c r="Q90" s="5">
        <f t="shared" si="24"/>
        <v>1</v>
      </c>
      <c r="R90" s="5" t="str">
        <f t="shared" si="17"/>
        <v/>
      </c>
      <c r="S90" s="5" t="str">
        <f t="shared" si="18"/>
        <v/>
      </c>
    </row>
    <row r="91" spans="1:20" ht="14.5" x14ac:dyDescent="0.35">
      <c r="A91" s="12"/>
      <c r="B91" s="10"/>
      <c r="C91" s="13" t="e">
        <f t="shared" si="14"/>
        <v>#N/A</v>
      </c>
      <c r="D91" s="24"/>
      <c r="E91" s="14" t="e">
        <f t="shared" si="25"/>
        <v>#N/A</v>
      </c>
      <c r="F91" s="3"/>
      <c r="G91" s="15" t="e">
        <f t="shared" si="19"/>
        <v>#N/A</v>
      </c>
      <c r="H91" s="27" t="e">
        <f t="shared" si="15"/>
        <v>#N/A</v>
      </c>
      <c r="I91" s="22" t="e">
        <f t="shared" si="16"/>
        <v>#N/A</v>
      </c>
      <c r="J91" s="2"/>
      <c r="K91" s="2"/>
      <c r="L91" s="7" t="str">
        <f t="shared" si="20"/>
        <v/>
      </c>
      <c r="M91" s="7" t="str">
        <f t="shared" si="21"/>
        <v/>
      </c>
      <c r="N91" s="7" t="e">
        <f>IF(AND(N90="",M91=M89),N89,IF(AND(A91&lt;&gt;"",D91="",F91=""),IF(ISNA(C91),"",IF(L91=0,IF(M91&lt;&gt;M90,INT(MAX(N$5:N90))+1,INT(MAX(N$5:N90)))+0.5,IF(M91&lt;&gt;M90,INT(MAX(N$5:N90))+1,INT(MAX(N$5:N90)))))))</f>
        <v>#N/A</v>
      </c>
      <c r="O91" s="5" t="str">
        <f t="shared" si="22"/>
        <v/>
      </c>
      <c r="P91" s="5">
        <f t="shared" si="23"/>
        <v>1</v>
      </c>
      <c r="Q91" s="5">
        <f t="shared" si="24"/>
        <v>1</v>
      </c>
      <c r="R91" s="5" t="str">
        <f t="shared" si="17"/>
        <v/>
      </c>
      <c r="S91" s="5" t="str">
        <f t="shared" si="18"/>
        <v/>
      </c>
    </row>
    <row r="92" spans="1:20" thickBot="1" x14ac:dyDescent="0.4">
      <c r="A92" s="16"/>
      <c r="B92" s="56"/>
      <c r="C92" s="17" t="e">
        <f t="shared" si="14"/>
        <v>#N/A</v>
      </c>
      <c r="D92" s="57"/>
      <c r="E92" s="25" t="e">
        <f t="shared" si="25"/>
        <v>#N/A</v>
      </c>
      <c r="F92" s="26"/>
      <c r="G92" s="18" t="e">
        <f t="shared" si="19"/>
        <v>#N/A</v>
      </c>
      <c r="H92" s="28" t="e">
        <f t="shared" si="15"/>
        <v>#N/A</v>
      </c>
      <c r="I92" s="22" t="e">
        <f t="shared" si="16"/>
        <v>#N/A</v>
      </c>
      <c r="J92" s="2"/>
      <c r="K92" s="8"/>
      <c r="L92" s="7" t="str">
        <f t="shared" si="20"/>
        <v/>
      </c>
      <c r="M92" s="7" t="str">
        <f t="shared" si="21"/>
        <v/>
      </c>
      <c r="N92" s="7" t="e">
        <f>IF(AND(N91="",M92=M90),N90,IF(AND(A92&lt;&gt;"",D92="",F92=""),IF(ISNA(C92),"",IF(L92=0,IF(M92&lt;&gt;M91,INT(MAX(N$5:N91))+1,INT(MAX(N$5:N91)))+0.5,IF(M92&lt;&gt;M91,INT(MAX(N$5:N91))+1,INT(MAX(N$5:N91)))))))</f>
        <v>#N/A</v>
      </c>
      <c r="O92" s="5" t="str">
        <f t="shared" si="22"/>
        <v/>
      </c>
      <c r="P92" s="5">
        <f t="shared" si="23"/>
        <v>1</v>
      </c>
      <c r="Q92" s="5">
        <f t="shared" si="24"/>
        <v>1</v>
      </c>
      <c r="R92" s="5" t="str">
        <f t="shared" si="17"/>
        <v/>
      </c>
      <c r="S92" s="5" t="str">
        <f t="shared" si="18"/>
        <v/>
      </c>
    </row>
    <row r="93" spans="1:20" ht="14.5" x14ac:dyDescent="0.35">
      <c r="A93" s="19"/>
      <c r="B93" s="1"/>
      <c r="C93" s="4"/>
      <c r="I93" s="11"/>
      <c r="J93" s="1"/>
      <c r="K93" s="1"/>
      <c r="L93" s="1"/>
      <c r="M93" s="1"/>
      <c r="N93" s="1"/>
      <c r="O93" s="1"/>
      <c r="P93" s="1"/>
      <c r="Q93" s="1"/>
      <c r="R93" s="1"/>
      <c r="S93" s="1"/>
      <c r="T93" s="1"/>
    </row>
    <row r="94" spans="1:20" ht="14.5" x14ac:dyDescent="0.35">
      <c r="A94" s="19"/>
      <c r="B94" s="1"/>
      <c r="C94" s="4"/>
      <c r="I94" s="11"/>
      <c r="J94" s="1"/>
      <c r="K94" s="1"/>
      <c r="L94" s="1"/>
      <c r="M94" s="1"/>
      <c r="N94" s="1"/>
      <c r="O94" s="1"/>
      <c r="P94" s="1"/>
      <c r="Q94" s="1"/>
      <c r="R94" s="1"/>
      <c r="S94" s="1"/>
      <c r="T94" s="1"/>
    </row>
    <row r="95" spans="1:20" ht="14.5" hidden="1" x14ac:dyDescent="0.35">
      <c r="A95" s="19"/>
      <c r="C95" s="4"/>
      <c r="I95" s="6" t="e">
        <f t="shared" ref="I95:I104" si="26">IF(AND(D95="",F95="",OR(ISNUMBER(G94),ISNUMBER(G96))),IF(L95=0,C95,#N/A),#N/A)</f>
        <v>#N/A</v>
      </c>
      <c r="L95" s="1"/>
      <c r="M95" s="1"/>
      <c r="N95" s="1"/>
      <c r="O95" s="1"/>
      <c r="P95" s="1"/>
      <c r="Q95" s="1"/>
      <c r="R95" s="1"/>
      <c r="S95" s="1"/>
      <c r="T95" s="1"/>
    </row>
    <row r="96" spans="1:20" ht="14.5" hidden="1" x14ac:dyDescent="0.35">
      <c r="A96" s="19"/>
      <c r="C96" s="4"/>
      <c r="I96" s="6" t="e">
        <f t="shared" si="26"/>
        <v>#N/A</v>
      </c>
      <c r="L96" s="1"/>
      <c r="M96" s="1"/>
      <c r="N96" s="1"/>
      <c r="O96" s="1"/>
      <c r="P96" s="1"/>
      <c r="Q96" s="1"/>
      <c r="R96" s="1"/>
      <c r="S96" s="1"/>
      <c r="T96" s="1"/>
    </row>
    <row r="97" spans="1:20" ht="14.5" hidden="1" x14ac:dyDescent="0.35">
      <c r="A97" s="19"/>
      <c r="C97" s="4"/>
      <c r="I97" s="6" t="e">
        <f t="shared" si="26"/>
        <v>#N/A</v>
      </c>
      <c r="L97" s="1"/>
      <c r="M97" s="1"/>
      <c r="N97" s="1"/>
      <c r="O97" s="1"/>
      <c r="P97" s="1"/>
      <c r="Q97" s="1"/>
      <c r="R97" s="1"/>
      <c r="S97" s="1"/>
      <c r="T97" s="1"/>
    </row>
    <row r="98" spans="1:20" ht="14.5" hidden="1" x14ac:dyDescent="0.35">
      <c r="A98" s="19"/>
      <c r="C98" s="4"/>
      <c r="I98" s="6" t="e">
        <f t="shared" si="26"/>
        <v>#N/A</v>
      </c>
      <c r="L98" s="1"/>
      <c r="M98" s="1"/>
      <c r="N98" s="1"/>
      <c r="O98" s="1"/>
      <c r="P98" s="1"/>
      <c r="Q98" s="1"/>
      <c r="R98" s="1"/>
      <c r="S98" s="1"/>
      <c r="T98" s="1"/>
    </row>
    <row r="99" spans="1:20" ht="14.5" hidden="1" x14ac:dyDescent="0.35">
      <c r="A99" s="19"/>
      <c r="C99" s="4"/>
      <c r="I99" s="6" t="e">
        <f t="shared" si="26"/>
        <v>#N/A</v>
      </c>
      <c r="L99" s="1"/>
      <c r="M99" s="1"/>
      <c r="N99" s="1"/>
      <c r="O99" s="1"/>
      <c r="P99" s="1"/>
      <c r="Q99" s="1"/>
      <c r="R99" s="1"/>
      <c r="S99" s="1"/>
      <c r="T99" s="1"/>
    </row>
    <row r="100" spans="1:20" ht="14.5" hidden="1" x14ac:dyDescent="0.35">
      <c r="A100" s="19"/>
      <c r="C100" s="4"/>
      <c r="I100" s="6" t="e">
        <f t="shared" si="26"/>
        <v>#N/A</v>
      </c>
      <c r="L100" s="1"/>
      <c r="M100" s="1"/>
      <c r="N100" s="1"/>
      <c r="O100" s="1"/>
      <c r="P100" s="1"/>
      <c r="Q100" s="1"/>
      <c r="R100" s="1"/>
      <c r="S100" s="1"/>
      <c r="T100" s="1"/>
    </row>
    <row r="101" spans="1:20" ht="14.5" hidden="1" x14ac:dyDescent="0.35">
      <c r="A101" s="19"/>
      <c r="C101" s="4"/>
      <c r="I101" s="6" t="e">
        <f t="shared" si="26"/>
        <v>#N/A</v>
      </c>
      <c r="L101" s="1"/>
      <c r="M101" s="1"/>
      <c r="N101" s="1"/>
      <c r="O101" s="1"/>
      <c r="P101" s="1"/>
      <c r="Q101" s="1"/>
      <c r="R101" s="1"/>
      <c r="S101" s="1"/>
      <c r="T101" s="1"/>
    </row>
    <row r="102" spans="1:20" ht="14.5" hidden="1" x14ac:dyDescent="0.35">
      <c r="A102" s="19"/>
      <c r="C102" s="4"/>
      <c r="I102" s="6" t="e">
        <f t="shared" si="26"/>
        <v>#N/A</v>
      </c>
      <c r="L102" s="1"/>
      <c r="M102" s="1"/>
      <c r="N102" s="1"/>
      <c r="O102" s="1"/>
      <c r="P102" s="1"/>
      <c r="Q102" s="1"/>
      <c r="R102" s="1"/>
      <c r="S102" s="1"/>
      <c r="T102" s="1"/>
    </row>
    <row r="103" spans="1:20" ht="14.5" hidden="1" x14ac:dyDescent="0.35">
      <c r="A103" s="19"/>
      <c r="C103" s="4"/>
      <c r="I103" s="6" t="e">
        <f t="shared" si="26"/>
        <v>#N/A</v>
      </c>
      <c r="L103" s="1"/>
      <c r="M103" s="1"/>
      <c r="N103" s="1"/>
      <c r="O103" s="1"/>
      <c r="P103" s="1"/>
      <c r="Q103" s="1"/>
      <c r="R103" s="1"/>
      <c r="S103" s="1"/>
      <c r="T103" s="1"/>
    </row>
    <row r="104" spans="1:20" ht="14.5" hidden="1" x14ac:dyDescent="0.35">
      <c r="I104" s="6" t="e">
        <f t="shared" si="26"/>
        <v>#N/A</v>
      </c>
      <c r="L104" s="1"/>
      <c r="M104" s="1"/>
      <c r="N104" s="1"/>
      <c r="O104" s="1"/>
      <c r="P104" s="1"/>
      <c r="Q104" s="1"/>
      <c r="R104" s="1"/>
      <c r="S104" s="1"/>
      <c r="T104" s="1"/>
    </row>
  </sheetData>
  <sheetProtection sheet="1" objects="1" scenarios="1"/>
  <mergeCells count="1">
    <mergeCell ref="B3:K3"/>
  </mergeCells>
  <conditionalFormatting sqref="A1:D1">
    <cfRule type="expression" dxfId="2" priority="1">
      <formula>$A$1="Enter Measure"</formula>
    </cfRule>
  </conditionalFormatting>
  <conditionalFormatting sqref="B3">
    <cfRule type="expression" dxfId="1" priority="3">
      <formula>$B$3="Enter Chart Title"</formula>
    </cfRule>
  </conditionalFormatting>
  <conditionalFormatting sqref="B4">
    <cfRule type="expression" dxfId="0" priority="2">
      <formula>$B$4="Enter Count Title"</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Tool Guidance</vt:lpstr>
      <vt:lpstr>Chart Guidance</vt:lpstr>
      <vt:lpstr>Run chart 1</vt:lpstr>
      <vt:lpstr>Run chart 2</vt:lpstr>
      <vt:lpstr>Run chart 3</vt:lpstr>
    </vt:vector>
  </TitlesOfParts>
  <Company>Healthcare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 Robertson</dc:creator>
  <cp:lastModifiedBy>Alexandra Dunn</cp:lastModifiedBy>
  <dcterms:created xsi:type="dcterms:W3CDTF">2021-08-24T12:31:02Z</dcterms:created>
  <dcterms:modified xsi:type="dcterms:W3CDTF">2023-10-30T09:57:23Z</dcterms:modified>
</cp:coreProperties>
</file>