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64011"/>
  <mc:AlternateContent xmlns:mc="http://schemas.openxmlformats.org/markup-compatibility/2006">
    <mc:Choice Requires="x15">
      <x15ac:absPath xmlns:x15ac="http://schemas.microsoft.com/office/spreadsheetml/2010/11/ac" url="C:\Users\fionamc\Desktop\"/>
    </mc:Choice>
  </mc:AlternateContent>
  <bookViews>
    <workbookView xWindow="0" yWindow="0" windowWidth="12880" windowHeight="3020" tabRatio="792" activeTab="4"/>
  </bookViews>
  <sheets>
    <sheet name="Guidance" sheetId="48" r:id="rId1"/>
    <sheet name="Tool Setup" sheetId="40" r:id="rId2"/>
    <sheet name="Data" sheetId="5" r:id="rId3"/>
    <sheet name="Pareto Chart" sheetId="33" r:id="rId4"/>
    <sheet name="Bar Charts" sheetId="42" r:id="rId5"/>
    <sheet name="Calcs" sheetId="23" state="hidden" r:id="rId6"/>
    <sheet name="Variables" sheetId="10" state="hidden" r:id="rId7"/>
  </sheets>
  <definedNames>
    <definedName name="bar_shift_choice">'Bar Charts'!$P$3</definedName>
    <definedName name="data_date">Data!$A$2:$A$1000</definedName>
    <definedName name="data_day">Data!$B$2:$B$1000</definedName>
    <definedName name="data_shift">Data!$C$2:$C$1000</definedName>
    <definedName name="data_total">Data!$N$2:$N$1000</definedName>
    <definedName name="DaysDropdown">Variables!$D$4:$D$12</definedName>
    <definedName name="pareto_day_choice">'Pareto Chart'!$J$3</definedName>
    <definedName name="_xlnm.Print_Area" localSheetId="4">'Bar Charts'!$A$1:$Z$42</definedName>
    <definedName name="_xlnm.Print_Area" localSheetId="3">'Pareto Chart'!$A$1:$P$35</definedName>
    <definedName name="ShiftDropdown">Variables!$G$4:$G$6</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3" i="42" l="1"/>
  <c r="Q23" i="42" l="1"/>
  <c r="B6" i="40" l="1"/>
  <c r="B4" i="40"/>
  <c r="D52" i="23" l="1"/>
  <c r="D51" i="23"/>
  <c r="D39" i="23"/>
  <c r="D45" i="23" l="1"/>
  <c r="D46" i="23"/>
  <c r="D47" i="23"/>
  <c r="D48" i="23"/>
  <c r="D44" i="23"/>
  <c r="D40" i="23"/>
  <c r="D41" i="23"/>
  <c r="D42" i="23"/>
  <c r="D43" i="23"/>
  <c r="M1" i="5"/>
  <c r="L1" i="5"/>
  <c r="K1" i="5"/>
  <c r="J1" i="5"/>
  <c r="I1" i="5"/>
  <c r="H1" i="5"/>
  <c r="G1" i="5"/>
  <c r="F1" i="5"/>
  <c r="E1" i="5"/>
  <c r="D1" i="5"/>
  <c r="B31" i="10" l="1"/>
  <c r="B36" i="10"/>
  <c r="B38" i="10"/>
  <c r="B33" i="10"/>
  <c r="B26" i="10" l="1"/>
  <c r="B3" i="10" l="1"/>
  <c r="B4" i="10"/>
  <c r="B21" i="10"/>
  <c r="N2" i="5"/>
  <c r="N3" i="5"/>
  <c r="N4" i="5"/>
  <c r="N5" i="5"/>
  <c r="N6" i="5"/>
  <c r="N7" i="5"/>
  <c r="N8" i="5"/>
  <c r="N9" i="5"/>
  <c r="N10" i="5"/>
  <c r="N11" i="5"/>
  <c r="N12" i="5"/>
  <c r="N13" i="5"/>
  <c r="N14" i="5"/>
  <c r="N15" i="5"/>
  <c r="N16" i="5"/>
  <c r="N17" i="5"/>
  <c r="N18" i="5"/>
  <c r="N19" i="5"/>
  <c r="N20" i="5"/>
  <c r="N21" i="5"/>
  <c r="N22" i="5"/>
  <c r="N23" i="5"/>
  <c r="N24" i="5"/>
  <c r="N25" i="5"/>
  <c r="N26" i="5"/>
  <c r="N27" i="5"/>
  <c r="N28" i="5"/>
  <c r="N29" i="5"/>
  <c r="N30" i="5"/>
  <c r="N31" i="5"/>
  <c r="N32" i="5"/>
  <c r="N33" i="5"/>
  <c r="N34" i="5"/>
  <c r="N35" i="5"/>
  <c r="N36" i="5"/>
  <c r="N37" i="5"/>
  <c r="N38" i="5"/>
  <c r="N39" i="5"/>
  <c r="N40" i="5"/>
  <c r="N41" i="5"/>
  <c r="N42" i="5"/>
  <c r="N43" i="5"/>
  <c r="N44" i="5"/>
  <c r="N45" i="5"/>
  <c r="N46" i="5"/>
  <c r="N47" i="5"/>
  <c r="N48" i="5"/>
  <c r="N49" i="5"/>
  <c r="N50" i="5"/>
  <c r="N51" i="5"/>
  <c r="N52" i="5"/>
  <c r="N53" i="5"/>
  <c r="N54" i="5"/>
  <c r="N55" i="5"/>
  <c r="N56" i="5"/>
  <c r="N57" i="5"/>
  <c r="N58" i="5"/>
  <c r="N59" i="5"/>
  <c r="N60" i="5"/>
  <c r="N61" i="5"/>
  <c r="N62" i="5"/>
  <c r="N63" i="5"/>
  <c r="N64" i="5"/>
  <c r="N65" i="5"/>
  <c r="N66" i="5"/>
  <c r="N67" i="5"/>
  <c r="N68" i="5"/>
  <c r="N69" i="5"/>
  <c r="N70" i="5"/>
  <c r="N71" i="5"/>
  <c r="N72" i="5"/>
  <c r="N73" i="5"/>
  <c r="N74" i="5"/>
  <c r="N75" i="5"/>
  <c r="N76" i="5"/>
  <c r="N77" i="5"/>
  <c r="N78" i="5"/>
  <c r="N79" i="5"/>
  <c r="N80" i="5"/>
  <c r="N81" i="5"/>
  <c r="N82" i="5"/>
  <c r="N83" i="5"/>
  <c r="N84" i="5"/>
  <c r="N85" i="5"/>
  <c r="N86" i="5"/>
  <c r="N87" i="5"/>
  <c r="N88" i="5"/>
  <c r="N89" i="5"/>
  <c r="N90" i="5"/>
  <c r="N91" i="5"/>
  <c r="N92" i="5"/>
  <c r="N93" i="5"/>
  <c r="N94" i="5"/>
  <c r="N95" i="5"/>
  <c r="N96" i="5"/>
  <c r="N97" i="5"/>
  <c r="N98" i="5"/>
  <c r="N99" i="5"/>
  <c r="N100" i="5"/>
  <c r="N101" i="5"/>
  <c r="N102" i="5"/>
  <c r="N103" i="5"/>
  <c r="N104" i="5"/>
  <c r="N105" i="5"/>
  <c r="N106" i="5"/>
  <c r="N107" i="5"/>
  <c r="N108" i="5"/>
  <c r="N109" i="5"/>
  <c r="N110" i="5"/>
  <c r="N111" i="5"/>
  <c r="N112" i="5"/>
  <c r="N113" i="5"/>
  <c r="N114" i="5"/>
  <c r="N115" i="5"/>
  <c r="N116" i="5"/>
  <c r="N117" i="5"/>
  <c r="N118" i="5"/>
  <c r="N119" i="5"/>
  <c r="N120" i="5"/>
  <c r="N121" i="5"/>
  <c r="N122" i="5"/>
  <c r="N123" i="5"/>
  <c r="N124" i="5"/>
  <c r="N125" i="5"/>
  <c r="N126" i="5"/>
  <c r="N127" i="5"/>
  <c r="N128" i="5"/>
  <c r="N129" i="5"/>
  <c r="N130" i="5"/>
  <c r="N131" i="5"/>
  <c r="N132" i="5"/>
  <c r="N133" i="5"/>
  <c r="N134" i="5"/>
  <c r="N135" i="5"/>
  <c r="N136" i="5"/>
  <c r="N137" i="5"/>
  <c r="N138" i="5"/>
  <c r="N139" i="5"/>
  <c r="N140" i="5"/>
  <c r="N141" i="5"/>
  <c r="N142" i="5"/>
  <c r="N143" i="5"/>
  <c r="N144" i="5"/>
  <c r="N145" i="5"/>
  <c r="N146" i="5"/>
  <c r="N147" i="5"/>
  <c r="N148" i="5"/>
  <c r="N149" i="5"/>
  <c r="N150" i="5"/>
  <c r="N151" i="5"/>
  <c r="N152" i="5"/>
  <c r="N153" i="5"/>
  <c r="N154" i="5"/>
  <c r="N155" i="5"/>
  <c r="N156" i="5"/>
  <c r="N157" i="5"/>
  <c r="N158" i="5"/>
  <c r="N159" i="5"/>
  <c r="N160" i="5"/>
  <c r="N161" i="5"/>
  <c r="N162" i="5"/>
  <c r="N163" i="5"/>
  <c r="N164" i="5"/>
  <c r="N165" i="5"/>
  <c r="N166" i="5"/>
  <c r="N167" i="5"/>
  <c r="N168" i="5"/>
  <c r="N169" i="5"/>
  <c r="N170" i="5"/>
  <c r="N171" i="5"/>
  <c r="N172" i="5"/>
  <c r="N173" i="5"/>
  <c r="N174" i="5"/>
  <c r="N175" i="5"/>
  <c r="N176" i="5"/>
  <c r="N177" i="5"/>
  <c r="N178" i="5"/>
  <c r="N179" i="5"/>
  <c r="N180" i="5"/>
  <c r="N181" i="5"/>
  <c r="N182" i="5"/>
  <c r="N183" i="5"/>
  <c r="N184" i="5"/>
  <c r="N185" i="5"/>
  <c r="N186" i="5"/>
  <c r="N187" i="5"/>
  <c r="N188" i="5"/>
  <c r="N189" i="5"/>
  <c r="N190" i="5"/>
  <c r="N191" i="5"/>
  <c r="N192" i="5"/>
  <c r="N193" i="5"/>
  <c r="N194" i="5"/>
  <c r="N195" i="5"/>
  <c r="N196" i="5"/>
  <c r="N197" i="5"/>
  <c r="N198" i="5"/>
  <c r="N199" i="5"/>
  <c r="N200" i="5"/>
  <c r="N201" i="5"/>
  <c r="N202" i="5"/>
  <c r="N203" i="5"/>
  <c r="N204" i="5"/>
  <c r="N205" i="5"/>
  <c r="N206" i="5"/>
  <c r="N207" i="5"/>
  <c r="N208" i="5"/>
  <c r="N209" i="5"/>
  <c r="N210" i="5"/>
  <c r="N211" i="5"/>
  <c r="N212" i="5"/>
  <c r="N213" i="5"/>
  <c r="N214" i="5"/>
  <c r="N215" i="5"/>
  <c r="N216" i="5"/>
  <c r="N217" i="5"/>
  <c r="N218" i="5"/>
  <c r="N219" i="5"/>
  <c r="N220" i="5"/>
  <c r="N221" i="5"/>
  <c r="N222" i="5"/>
  <c r="N223" i="5"/>
  <c r="N224" i="5"/>
  <c r="N225" i="5"/>
  <c r="N226" i="5"/>
  <c r="N227" i="5"/>
  <c r="N228" i="5"/>
  <c r="N229" i="5"/>
  <c r="N230" i="5"/>
  <c r="N231" i="5"/>
  <c r="N232" i="5"/>
  <c r="N233" i="5"/>
  <c r="N234" i="5"/>
  <c r="N235" i="5"/>
  <c r="N236" i="5"/>
  <c r="N237" i="5"/>
  <c r="N238" i="5"/>
  <c r="N239" i="5"/>
  <c r="N240" i="5"/>
  <c r="N241" i="5"/>
  <c r="N242" i="5"/>
  <c r="N243" i="5"/>
  <c r="N244" i="5"/>
  <c r="N245" i="5"/>
  <c r="N246" i="5"/>
  <c r="N247" i="5"/>
  <c r="N248" i="5"/>
  <c r="N249" i="5"/>
  <c r="N250" i="5"/>
  <c r="N251" i="5"/>
  <c r="N252" i="5"/>
  <c r="N253" i="5"/>
  <c r="N254" i="5"/>
  <c r="N255" i="5"/>
  <c r="N256" i="5"/>
  <c r="N257" i="5"/>
  <c r="N258" i="5"/>
  <c r="N259" i="5"/>
  <c r="N260" i="5"/>
  <c r="N261" i="5"/>
  <c r="N262" i="5"/>
  <c r="N263" i="5"/>
  <c r="N264" i="5"/>
  <c r="N265" i="5"/>
  <c r="N266" i="5"/>
  <c r="N267" i="5"/>
  <c r="N268" i="5"/>
  <c r="N269" i="5"/>
  <c r="N270" i="5"/>
  <c r="N271" i="5"/>
  <c r="N272" i="5"/>
  <c r="N273" i="5"/>
  <c r="N274" i="5"/>
  <c r="N275" i="5"/>
  <c r="N276" i="5"/>
  <c r="N277" i="5"/>
  <c r="N278" i="5"/>
  <c r="N279" i="5"/>
  <c r="N280" i="5"/>
  <c r="N281" i="5"/>
  <c r="N282" i="5"/>
  <c r="N283" i="5"/>
  <c r="N284" i="5"/>
  <c r="N285" i="5"/>
  <c r="N286" i="5"/>
  <c r="N287" i="5"/>
  <c r="N288" i="5"/>
  <c r="N289" i="5"/>
  <c r="N290" i="5"/>
  <c r="N291" i="5"/>
  <c r="N292" i="5"/>
  <c r="N293" i="5"/>
  <c r="N294" i="5"/>
  <c r="N295" i="5"/>
  <c r="N296" i="5"/>
  <c r="N297" i="5"/>
  <c r="N298" i="5"/>
  <c r="N299" i="5"/>
  <c r="N300" i="5"/>
  <c r="N301" i="5"/>
  <c r="N302" i="5"/>
  <c r="N303" i="5"/>
  <c r="N304" i="5"/>
  <c r="N305" i="5"/>
  <c r="N306" i="5"/>
  <c r="N307" i="5"/>
  <c r="N308" i="5"/>
  <c r="N309" i="5"/>
  <c r="N310" i="5"/>
  <c r="N311" i="5"/>
  <c r="N312" i="5"/>
  <c r="N313" i="5"/>
  <c r="N314" i="5"/>
  <c r="N315" i="5"/>
  <c r="N316" i="5"/>
  <c r="N317" i="5"/>
  <c r="N318" i="5"/>
  <c r="N319" i="5"/>
  <c r="N320" i="5"/>
  <c r="N321" i="5"/>
  <c r="N322" i="5"/>
  <c r="N323" i="5"/>
  <c r="N324" i="5"/>
  <c r="N325" i="5"/>
  <c r="N326" i="5"/>
  <c r="N327" i="5"/>
  <c r="N328" i="5"/>
  <c r="N329" i="5"/>
  <c r="N330" i="5"/>
  <c r="N331" i="5"/>
  <c r="N332" i="5"/>
  <c r="N333" i="5"/>
  <c r="N334" i="5"/>
  <c r="N335" i="5"/>
  <c r="N336" i="5"/>
  <c r="N337" i="5"/>
  <c r="N338" i="5"/>
  <c r="N339" i="5"/>
  <c r="N340" i="5"/>
  <c r="N341" i="5"/>
  <c r="N342" i="5"/>
  <c r="N343" i="5"/>
  <c r="N344" i="5"/>
  <c r="N345" i="5"/>
  <c r="N346" i="5"/>
  <c r="N347" i="5"/>
  <c r="N348" i="5"/>
  <c r="N349" i="5"/>
  <c r="N350" i="5"/>
  <c r="N351" i="5"/>
  <c r="N352" i="5"/>
  <c r="N353" i="5"/>
  <c r="N354" i="5"/>
  <c r="N355" i="5"/>
  <c r="N356" i="5"/>
  <c r="N357" i="5"/>
  <c r="N358" i="5"/>
  <c r="N359" i="5"/>
  <c r="N360" i="5"/>
  <c r="N361" i="5"/>
  <c r="N362" i="5"/>
  <c r="N363" i="5"/>
  <c r="N364" i="5"/>
  <c r="N365" i="5"/>
  <c r="N366" i="5"/>
  <c r="N367" i="5"/>
  <c r="N368" i="5"/>
  <c r="N369" i="5"/>
  <c r="N370" i="5"/>
  <c r="N371" i="5"/>
  <c r="N372" i="5"/>
  <c r="N373" i="5"/>
  <c r="N374" i="5"/>
  <c r="N375" i="5"/>
  <c r="N376" i="5"/>
  <c r="N377" i="5"/>
  <c r="N378" i="5"/>
  <c r="N379" i="5"/>
  <c r="N380" i="5"/>
  <c r="N381" i="5"/>
  <c r="N382" i="5"/>
  <c r="N383" i="5"/>
  <c r="N384" i="5"/>
  <c r="N385" i="5"/>
  <c r="N386" i="5"/>
  <c r="N387" i="5"/>
  <c r="N388" i="5"/>
  <c r="N389" i="5"/>
  <c r="N390" i="5"/>
  <c r="N391" i="5"/>
  <c r="N392" i="5"/>
  <c r="N393" i="5"/>
  <c r="N394" i="5"/>
  <c r="N395" i="5"/>
  <c r="N396" i="5"/>
  <c r="N397" i="5"/>
  <c r="N398" i="5"/>
  <c r="N399" i="5"/>
  <c r="N400" i="5"/>
  <c r="N401" i="5"/>
  <c r="N402" i="5"/>
  <c r="N403" i="5"/>
  <c r="N404" i="5"/>
  <c r="N405" i="5"/>
  <c r="N406" i="5"/>
  <c r="N407" i="5"/>
  <c r="N408" i="5"/>
  <c r="N409" i="5"/>
  <c r="N410" i="5"/>
  <c r="N411" i="5"/>
  <c r="N412" i="5"/>
  <c r="N413" i="5"/>
  <c r="N414" i="5"/>
  <c r="N415" i="5"/>
  <c r="N416" i="5"/>
  <c r="N417" i="5"/>
  <c r="N418" i="5"/>
  <c r="N419" i="5"/>
  <c r="N420" i="5"/>
  <c r="N421" i="5"/>
  <c r="N422" i="5"/>
  <c r="N423" i="5"/>
  <c r="N424" i="5"/>
  <c r="N425" i="5"/>
  <c r="N426" i="5"/>
  <c r="N427" i="5"/>
  <c r="N428" i="5"/>
  <c r="N429" i="5"/>
  <c r="N430" i="5"/>
  <c r="N431" i="5"/>
  <c r="N432" i="5"/>
  <c r="N433" i="5"/>
  <c r="N434" i="5"/>
  <c r="N435" i="5"/>
  <c r="N436" i="5"/>
  <c r="N437" i="5"/>
  <c r="N438" i="5"/>
  <c r="N439" i="5"/>
  <c r="N440" i="5"/>
  <c r="N441" i="5"/>
  <c r="N442" i="5"/>
  <c r="N443" i="5"/>
  <c r="N444" i="5"/>
  <c r="N445" i="5"/>
  <c r="N446" i="5"/>
  <c r="N447" i="5"/>
  <c r="N448" i="5"/>
  <c r="N449" i="5"/>
  <c r="N450" i="5"/>
  <c r="N451" i="5"/>
  <c r="N452" i="5"/>
  <c r="N453" i="5"/>
  <c r="N454" i="5"/>
  <c r="N455" i="5"/>
  <c r="N456" i="5"/>
  <c r="N457" i="5"/>
  <c r="N458" i="5"/>
  <c r="N459" i="5"/>
  <c r="N460" i="5"/>
  <c r="N461" i="5"/>
  <c r="N462" i="5"/>
  <c r="N463" i="5"/>
  <c r="N464" i="5"/>
  <c r="N465" i="5"/>
  <c r="N466" i="5"/>
  <c r="N467" i="5"/>
  <c r="N468" i="5"/>
  <c r="N469" i="5"/>
  <c r="N470" i="5"/>
  <c r="N471" i="5"/>
  <c r="N472" i="5"/>
  <c r="N473" i="5"/>
  <c r="N474" i="5"/>
  <c r="N475" i="5"/>
  <c r="N476" i="5"/>
  <c r="N477" i="5"/>
  <c r="N478" i="5"/>
  <c r="N479" i="5"/>
  <c r="N480" i="5"/>
  <c r="N481" i="5"/>
  <c r="N482" i="5"/>
  <c r="N483" i="5"/>
  <c r="N484" i="5"/>
  <c r="N485" i="5"/>
  <c r="N486" i="5"/>
  <c r="N487" i="5"/>
  <c r="N488" i="5"/>
  <c r="N489" i="5"/>
  <c r="N490" i="5"/>
  <c r="N491" i="5"/>
  <c r="N492" i="5"/>
  <c r="N493" i="5"/>
  <c r="N494" i="5"/>
  <c r="N495" i="5"/>
  <c r="N496" i="5"/>
  <c r="N497" i="5"/>
  <c r="N498" i="5"/>
  <c r="N499" i="5"/>
  <c r="N500" i="5"/>
  <c r="N501" i="5"/>
  <c r="N502" i="5"/>
  <c r="N503" i="5"/>
  <c r="N504" i="5"/>
  <c r="N505" i="5"/>
  <c r="N506" i="5"/>
  <c r="N507" i="5"/>
  <c r="N508" i="5"/>
  <c r="N509" i="5"/>
  <c r="N510" i="5"/>
  <c r="N511" i="5"/>
  <c r="N512" i="5"/>
  <c r="N513" i="5"/>
  <c r="N514" i="5"/>
  <c r="N515" i="5"/>
  <c r="N516" i="5"/>
  <c r="N517" i="5"/>
  <c r="N518" i="5"/>
  <c r="N519" i="5"/>
  <c r="N520" i="5"/>
  <c r="N521" i="5"/>
  <c r="N522" i="5"/>
  <c r="N523" i="5"/>
  <c r="N524" i="5"/>
  <c r="N525" i="5"/>
  <c r="N526" i="5"/>
  <c r="N527" i="5"/>
  <c r="N528" i="5"/>
  <c r="N529" i="5"/>
  <c r="N530" i="5"/>
  <c r="N531" i="5"/>
  <c r="N532" i="5"/>
  <c r="N533" i="5"/>
  <c r="N534" i="5"/>
  <c r="N535" i="5"/>
  <c r="N536" i="5"/>
  <c r="N537" i="5"/>
  <c r="N538" i="5"/>
  <c r="N539" i="5"/>
  <c r="N540" i="5"/>
  <c r="N541" i="5"/>
  <c r="N542" i="5"/>
  <c r="N543" i="5"/>
  <c r="N544" i="5"/>
  <c r="N545" i="5"/>
  <c r="N546" i="5"/>
  <c r="N547" i="5"/>
  <c r="N548" i="5"/>
  <c r="N549" i="5"/>
  <c r="N550" i="5"/>
  <c r="N551" i="5"/>
  <c r="N552" i="5"/>
  <c r="N553" i="5"/>
  <c r="N554" i="5"/>
  <c r="N555" i="5"/>
  <c r="N556" i="5"/>
  <c r="N557" i="5"/>
  <c r="N558" i="5"/>
  <c r="N559" i="5"/>
  <c r="N560" i="5"/>
  <c r="N561" i="5"/>
  <c r="N562" i="5"/>
  <c r="N563" i="5"/>
  <c r="N564" i="5"/>
  <c r="N565" i="5"/>
  <c r="N566" i="5"/>
  <c r="N567" i="5"/>
  <c r="N568" i="5"/>
  <c r="N569" i="5"/>
  <c r="N570" i="5"/>
  <c r="N571" i="5"/>
  <c r="N572" i="5"/>
  <c r="N573" i="5"/>
  <c r="N574" i="5"/>
  <c r="N575" i="5"/>
  <c r="N576" i="5"/>
  <c r="N577" i="5"/>
  <c r="N578" i="5"/>
  <c r="N579" i="5"/>
  <c r="N580" i="5"/>
  <c r="N581" i="5"/>
  <c r="N582" i="5"/>
  <c r="N583" i="5"/>
  <c r="N584" i="5"/>
  <c r="N585" i="5"/>
  <c r="N586" i="5"/>
  <c r="N587" i="5"/>
  <c r="N588" i="5"/>
  <c r="N589" i="5"/>
  <c r="N590" i="5"/>
  <c r="N591" i="5"/>
  <c r="N592" i="5"/>
  <c r="N593" i="5"/>
  <c r="N594" i="5"/>
  <c r="N595" i="5"/>
  <c r="N596" i="5"/>
  <c r="N597" i="5"/>
  <c r="N598" i="5"/>
  <c r="N599" i="5"/>
  <c r="N600" i="5"/>
  <c r="N601" i="5"/>
  <c r="N602" i="5"/>
  <c r="N603" i="5"/>
  <c r="N604" i="5"/>
  <c r="N605" i="5"/>
  <c r="N606" i="5"/>
  <c r="N607" i="5"/>
  <c r="N608" i="5"/>
  <c r="N609" i="5"/>
  <c r="N610" i="5"/>
  <c r="N611" i="5"/>
  <c r="N612" i="5"/>
  <c r="N613" i="5"/>
  <c r="N614" i="5"/>
  <c r="N615" i="5"/>
  <c r="N616" i="5"/>
  <c r="N617" i="5"/>
  <c r="N618" i="5"/>
  <c r="N619" i="5"/>
  <c r="N620" i="5"/>
  <c r="N621" i="5"/>
  <c r="N622" i="5"/>
  <c r="N623" i="5"/>
  <c r="N624" i="5"/>
  <c r="N625" i="5"/>
  <c r="N626" i="5"/>
  <c r="N627" i="5"/>
  <c r="N628" i="5"/>
  <c r="N629" i="5"/>
  <c r="N630" i="5"/>
  <c r="N631" i="5"/>
  <c r="N632" i="5"/>
  <c r="N633" i="5"/>
  <c r="N634" i="5"/>
  <c r="N635" i="5"/>
  <c r="N636" i="5"/>
  <c r="N637" i="5"/>
  <c r="N638" i="5"/>
  <c r="N639" i="5"/>
  <c r="N640" i="5"/>
  <c r="N641" i="5"/>
  <c r="N642" i="5"/>
  <c r="N643" i="5"/>
  <c r="N644" i="5"/>
  <c r="N645" i="5"/>
  <c r="N646" i="5"/>
  <c r="N647" i="5"/>
  <c r="N648" i="5"/>
  <c r="N649" i="5"/>
  <c r="N650" i="5"/>
  <c r="N651" i="5"/>
  <c r="N652" i="5"/>
  <c r="N653" i="5"/>
  <c r="N654" i="5"/>
  <c r="N655" i="5"/>
  <c r="N656" i="5"/>
  <c r="N657" i="5"/>
  <c r="N658" i="5"/>
  <c r="N659" i="5"/>
  <c r="N660" i="5"/>
  <c r="N661" i="5"/>
  <c r="N662" i="5"/>
  <c r="N663" i="5"/>
  <c r="N664" i="5"/>
  <c r="N665" i="5"/>
  <c r="N666" i="5"/>
  <c r="N667" i="5"/>
  <c r="N668" i="5"/>
  <c r="N669" i="5"/>
  <c r="N670" i="5"/>
  <c r="N671" i="5"/>
  <c r="N672" i="5"/>
  <c r="N673" i="5"/>
  <c r="N674" i="5"/>
  <c r="N675" i="5"/>
  <c r="N676" i="5"/>
  <c r="N677" i="5"/>
  <c r="N678" i="5"/>
  <c r="N679" i="5"/>
  <c r="N680" i="5"/>
  <c r="N681" i="5"/>
  <c r="N682" i="5"/>
  <c r="N683" i="5"/>
  <c r="N684" i="5"/>
  <c r="N685" i="5"/>
  <c r="N686" i="5"/>
  <c r="N687" i="5"/>
  <c r="N688" i="5"/>
  <c r="N689" i="5"/>
  <c r="N690" i="5"/>
  <c r="N691" i="5"/>
  <c r="N692" i="5"/>
  <c r="N693" i="5"/>
  <c r="N694" i="5"/>
  <c r="N695" i="5"/>
  <c r="N696" i="5"/>
  <c r="N697" i="5"/>
  <c r="N698" i="5"/>
  <c r="N699" i="5"/>
  <c r="N700" i="5"/>
  <c r="N701" i="5"/>
  <c r="N702" i="5"/>
  <c r="N703" i="5"/>
  <c r="N704" i="5"/>
  <c r="N705" i="5"/>
  <c r="N706" i="5"/>
  <c r="N707" i="5"/>
  <c r="N708" i="5"/>
  <c r="N709" i="5"/>
  <c r="N710" i="5"/>
  <c r="N711" i="5"/>
  <c r="N712" i="5"/>
  <c r="N713" i="5"/>
  <c r="N714" i="5"/>
  <c r="N715" i="5"/>
  <c r="N716" i="5"/>
  <c r="N717" i="5"/>
  <c r="N718" i="5"/>
  <c r="N719" i="5"/>
  <c r="N720" i="5"/>
  <c r="N721" i="5"/>
  <c r="N722" i="5"/>
  <c r="N723" i="5"/>
  <c r="N724" i="5"/>
  <c r="N725" i="5"/>
  <c r="N726" i="5"/>
  <c r="N727" i="5"/>
  <c r="N728" i="5"/>
  <c r="N729" i="5"/>
  <c r="N730" i="5"/>
  <c r="N731" i="5"/>
  <c r="N732" i="5"/>
  <c r="N733" i="5"/>
  <c r="N734" i="5"/>
  <c r="N735" i="5"/>
  <c r="N736" i="5"/>
  <c r="N737" i="5"/>
  <c r="N738" i="5"/>
  <c r="N739" i="5"/>
  <c r="N740" i="5"/>
  <c r="N741" i="5"/>
  <c r="N742" i="5"/>
  <c r="N743" i="5"/>
  <c r="N744" i="5"/>
  <c r="N745" i="5"/>
  <c r="N746" i="5"/>
  <c r="N747" i="5"/>
  <c r="N748" i="5"/>
  <c r="N749" i="5"/>
  <c r="N750" i="5"/>
  <c r="N751" i="5"/>
  <c r="N752" i="5"/>
  <c r="N753" i="5"/>
  <c r="N754" i="5"/>
  <c r="N755" i="5"/>
  <c r="N756" i="5"/>
  <c r="N757" i="5"/>
  <c r="N758" i="5"/>
  <c r="N759" i="5"/>
  <c r="N760" i="5"/>
  <c r="N761" i="5"/>
  <c r="N762" i="5"/>
  <c r="N763" i="5"/>
  <c r="N764" i="5"/>
  <c r="N765" i="5"/>
  <c r="N766" i="5"/>
  <c r="N767" i="5"/>
  <c r="N768" i="5"/>
  <c r="N769" i="5"/>
  <c r="N770" i="5"/>
  <c r="N771" i="5"/>
  <c r="N772" i="5"/>
  <c r="N773" i="5"/>
  <c r="N774" i="5"/>
  <c r="N775" i="5"/>
  <c r="N776" i="5"/>
  <c r="N777" i="5"/>
  <c r="N778" i="5"/>
  <c r="N779" i="5"/>
  <c r="N780" i="5"/>
  <c r="N781" i="5"/>
  <c r="N782" i="5"/>
  <c r="N783" i="5"/>
  <c r="N784" i="5"/>
  <c r="N785" i="5"/>
  <c r="N786" i="5"/>
  <c r="N787" i="5"/>
  <c r="N788" i="5"/>
  <c r="N789" i="5"/>
  <c r="N790" i="5"/>
  <c r="N791" i="5"/>
  <c r="N792" i="5"/>
  <c r="N793" i="5"/>
  <c r="N794" i="5"/>
  <c r="N795" i="5"/>
  <c r="N796" i="5"/>
  <c r="N797" i="5"/>
  <c r="N798" i="5"/>
  <c r="N799" i="5"/>
  <c r="N800" i="5"/>
  <c r="N801" i="5"/>
  <c r="N802" i="5"/>
  <c r="N803" i="5"/>
  <c r="N804" i="5"/>
  <c r="N805" i="5"/>
  <c r="N806" i="5"/>
  <c r="N807" i="5"/>
  <c r="N808" i="5"/>
  <c r="N809" i="5"/>
  <c r="N810" i="5"/>
  <c r="N811" i="5"/>
  <c r="N812" i="5"/>
  <c r="N813" i="5"/>
  <c r="N814" i="5"/>
  <c r="N815" i="5"/>
  <c r="N816" i="5"/>
  <c r="N817" i="5"/>
  <c r="N818" i="5"/>
  <c r="N819" i="5"/>
  <c r="N820" i="5"/>
  <c r="N821" i="5"/>
  <c r="N822" i="5"/>
  <c r="N823" i="5"/>
  <c r="B5" i="10" l="1"/>
  <c r="B2" i="23"/>
  <c r="B28" i="10"/>
  <c r="B1" i="23" l="1"/>
  <c r="E1" i="23" l="1"/>
  <c r="F1" i="23"/>
  <c r="G1" i="23"/>
  <c r="H1" i="23"/>
  <c r="I1" i="23"/>
  <c r="J1" i="23"/>
  <c r="N1" i="23"/>
  <c r="M1" i="23"/>
  <c r="L1" i="23"/>
  <c r="K1" i="23"/>
  <c r="A2" i="5" l="1"/>
  <c r="N22" i="23"/>
  <c r="C2" i="5" l="1"/>
  <c r="B2" i="5"/>
  <c r="C32" i="33"/>
  <c r="C29" i="33"/>
  <c r="C28" i="33"/>
  <c r="M22" i="23" l="1"/>
  <c r="L22" i="23"/>
  <c r="K22" i="23"/>
  <c r="J22" i="23"/>
  <c r="I22" i="23"/>
  <c r="H22" i="23"/>
  <c r="G22" i="23"/>
  <c r="F22" i="23"/>
  <c r="E22" i="23"/>
  <c r="B6" i="10" l="1"/>
  <c r="A3" i="5" l="1"/>
  <c r="C3" i="5" l="1"/>
  <c r="B3" i="5"/>
  <c r="A4" i="5"/>
  <c r="C4" i="5" l="1"/>
  <c r="B4" i="5"/>
  <c r="A5" i="5"/>
  <c r="C5" i="5" l="1"/>
  <c r="B5" i="5"/>
  <c r="A6" i="5"/>
  <c r="C6" i="5" l="1"/>
  <c r="B6" i="5"/>
  <c r="A7" i="5"/>
  <c r="C7" i="5" l="1"/>
  <c r="B7" i="5"/>
  <c r="A8" i="5"/>
  <c r="C8" i="5" l="1"/>
  <c r="B8" i="5"/>
  <c r="A9" i="5"/>
  <c r="C9" i="5" l="1"/>
  <c r="B9" i="5"/>
  <c r="A10" i="5"/>
  <c r="C10" i="5" l="1"/>
  <c r="B10" i="5"/>
  <c r="A11" i="5"/>
  <c r="C11" i="5" l="1"/>
  <c r="B11" i="5"/>
  <c r="A12" i="5"/>
  <c r="C12" i="5" l="1"/>
  <c r="B12" i="5"/>
  <c r="A13" i="5"/>
  <c r="C13" i="5" l="1"/>
  <c r="B13" i="5"/>
  <c r="A14" i="5"/>
  <c r="C14" i="5" l="1"/>
  <c r="B14" i="5"/>
  <c r="A15" i="5"/>
  <c r="C15" i="5" l="1"/>
  <c r="B15" i="5"/>
  <c r="C16" i="5" l="1"/>
  <c r="B16" i="5"/>
  <c r="C17" i="5" l="1"/>
  <c r="B17" i="5"/>
  <c r="A18" i="5"/>
  <c r="C18" i="5" l="1"/>
  <c r="B18" i="5"/>
  <c r="A19" i="5"/>
  <c r="C19" i="5" l="1"/>
  <c r="B19" i="5"/>
  <c r="A20" i="5"/>
  <c r="C20" i="5" l="1"/>
  <c r="B20" i="5"/>
  <c r="A21" i="5"/>
  <c r="C21" i="5" l="1"/>
  <c r="B21" i="5"/>
  <c r="A22" i="5"/>
  <c r="C22" i="5" l="1"/>
  <c r="B22" i="5"/>
  <c r="A23" i="5"/>
  <c r="C23" i="5" l="1"/>
  <c r="B23" i="5"/>
  <c r="A24" i="5"/>
  <c r="C24" i="5" l="1"/>
  <c r="B24" i="5"/>
  <c r="A25" i="5"/>
  <c r="C25" i="5" l="1"/>
  <c r="B25" i="5"/>
  <c r="A26" i="5"/>
  <c r="C26" i="5" l="1"/>
  <c r="B26" i="5"/>
  <c r="A27" i="5"/>
  <c r="C27" i="5" l="1"/>
  <c r="B27" i="5"/>
  <c r="A28" i="5"/>
  <c r="C28" i="5" l="1"/>
  <c r="B28" i="5"/>
  <c r="A29" i="5"/>
  <c r="C29" i="5" l="1"/>
  <c r="B29" i="5"/>
  <c r="A30" i="5"/>
  <c r="C30" i="5" l="1"/>
  <c r="B30" i="5"/>
  <c r="A31" i="5"/>
  <c r="C31" i="5" l="1"/>
  <c r="B31" i="5"/>
  <c r="A32" i="5"/>
  <c r="C32" i="5" l="1"/>
  <c r="B32" i="5"/>
  <c r="A33" i="5"/>
  <c r="B33" i="5" l="1"/>
  <c r="C33" i="5"/>
  <c r="A34" i="5"/>
  <c r="C34" i="5" l="1"/>
  <c r="B34" i="5"/>
  <c r="A35" i="5"/>
  <c r="C35" i="5" l="1"/>
  <c r="B35" i="5"/>
  <c r="A36" i="5"/>
  <c r="C36" i="5" l="1"/>
  <c r="B36" i="5"/>
  <c r="A37" i="5"/>
  <c r="C37" i="5" l="1"/>
  <c r="B37" i="5"/>
  <c r="A38" i="5"/>
  <c r="C38" i="5" l="1"/>
  <c r="B38" i="5"/>
  <c r="A39" i="5"/>
  <c r="C39" i="5" l="1"/>
  <c r="B39" i="5"/>
  <c r="A40" i="5"/>
  <c r="C40" i="5" l="1"/>
  <c r="B40" i="5"/>
  <c r="A41" i="5"/>
  <c r="C41" i="5" l="1"/>
  <c r="B41" i="5"/>
  <c r="A42" i="5"/>
  <c r="C42" i="5" l="1"/>
  <c r="B42" i="5"/>
  <c r="A43" i="5"/>
  <c r="C43" i="5" l="1"/>
  <c r="B43" i="5"/>
  <c r="A44" i="5"/>
  <c r="C44" i="5" l="1"/>
  <c r="B44" i="5"/>
  <c r="A45" i="5"/>
  <c r="C45" i="5" l="1"/>
  <c r="B45" i="5"/>
  <c r="A46" i="5"/>
  <c r="C46" i="5" l="1"/>
  <c r="B46" i="5"/>
  <c r="A47" i="5"/>
  <c r="C47" i="5" l="1"/>
  <c r="B47" i="5"/>
  <c r="A48" i="5"/>
  <c r="C48" i="5" l="1"/>
  <c r="B48" i="5"/>
  <c r="A49" i="5"/>
  <c r="B49" i="5" l="1"/>
  <c r="C49" i="5"/>
  <c r="A50" i="5"/>
  <c r="C50" i="5" l="1"/>
  <c r="B50" i="5"/>
  <c r="A51" i="5"/>
  <c r="C51" i="5" l="1"/>
  <c r="B51" i="5"/>
  <c r="A52" i="5"/>
  <c r="C52" i="5" l="1"/>
  <c r="B52" i="5"/>
  <c r="A53" i="5"/>
  <c r="C53" i="5" l="1"/>
  <c r="B53" i="5"/>
  <c r="A54" i="5"/>
  <c r="C54" i="5" l="1"/>
  <c r="B54" i="5"/>
  <c r="A55" i="5"/>
  <c r="C55" i="5" l="1"/>
  <c r="B55" i="5"/>
  <c r="A56" i="5"/>
  <c r="C56" i="5" l="1"/>
  <c r="B56" i="5"/>
  <c r="A57" i="5"/>
  <c r="C57" i="5" l="1"/>
  <c r="B57" i="5"/>
  <c r="A58" i="5"/>
  <c r="C58" i="5" l="1"/>
  <c r="B58" i="5"/>
  <c r="A59" i="5"/>
  <c r="C59" i="5" l="1"/>
  <c r="B59" i="5"/>
  <c r="A60" i="5"/>
  <c r="C60" i="5" l="1"/>
  <c r="B60" i="5"/>
  <c r="A61" i="5"/>
  <c r="C61" i="5" l="1"/>
  <c r="B61" i="5"/>
  <c r="A62" i="5"/>
  <c r="C62" i="5" l="1"/>
  <c r="B62" i="5"/>
  <c r="A63" i="5"/>
  <c r="C63" i="5" l="1"/>
  <c r="B63" i="5"/>
  <c r="A64" i="5"/>
  <c r="C64" i="5" l="1"/>
  <c r="B64" i="5"/>
  <c r="A65" i="5"/>
  <c r="B65" i="5" l="1"/>
  <c r="C65" i="5"/>
  <c r="A66" i="5"/>
  <c r="C66" i="5" l="1"/>
  <c r="B66" i="5"/>
  <c r="A67" i="5"/>
  <c r="C67" i="5" l="1"/>
  <c r="B67" i="5"/>
  <c r="A68" i="5"/>
  <c r="C68" i="5" l="1"/>
  <c r="B68" i="5"/>
  <c r="A69" i="5"/>
  <c r="C69" i="5" l="1"/>
  <c r="B69" i="5"/>
  <c r="A70" i="5"/>
  <c r="C70" i="5" l="1"/>
  <c r="B70" i="5"/>
  <c r="A71" i="5"/>
  <c r="C71" i="5" l="1"/>
  <c r="B71" i="5"/>
  <c r="A72" i="5"/>
  <c r="C72" i="5" l="1"/>
  <c r="B72" i="5"/>
  <c r="A73" i="5"/>
  <c r="C73" i="5" l="1"/>
  <c r="B73" i="5"/>
  <c r="A74" i="5"/>
  <c r="C74" i="5" l="1"/>
  <c r="B74" i="5"/>
  <c r="A75" i="5"/>
  <c r="C75" i="5" l="1"/>
  <c r="B75" i="5"/>
  <c r="A76" i="5"/>
  <c r="C76" i="5" l="1"/>
  <c r="B76" i="5"/>
  <c r="A77" i="5"/>
  <c r="C77" i="5" l="1"/>
  <c r="B77" i="5"/>
  <c r="A78" i="5"/>
  <c r="C78" i="5" l="1"/>
  <c r="B78" i="5"/>
  <c r="A79" i="5"/>
  <c r="C79" i="5" l="1"/>
  <c r="B79" i="5"/>
  <c r="A80" i="5"/>
  <c r="C80" i="5" l="1"/>
  <c r="B80" i="5"/>
  <c r="A81" i="5"/>
  <c r="C81" i="5" l="1"/>
  <c r="B81" i="5"/>
  <c r="A82" i="5"/>
  <c r="C82" i="5" l="1"/>
  <c r="B82" i="5"/>
  <c r="A83" i="5"/>
  <c r="C83" i="5" l="1"/>
  <c r="B83" i="5"/>
  <c r="A84" i="5"/>
  <c r="C84" i="5" l="1"/>
  <c r="B84" i="5"/>
  <c r="A85" i="5"/>
  <c r="C85" i="5" l="1"/>
  <c r="B85" i="5"/>
  <c r="A86" i="5"/>
  <c r="C86" i="5" l="1"/>
  <c r="B86" i="5"/>
  <c r="A87" i="5"/>
  <c r="C87" i="5" l="1"/>
  <c r="B87" i="5"/>
  <c r="A88" i="5"/>
  <c r="C88" i="5" l="1"/>
  <c r="B88" i="5"/>
  <c r="A89" i="5"/>
  <c r="C89" i="5" l="1"/>
  <c r="B89" i="5"/>
  <c r="A90" i="5"/>
  <c r="C90" i="5" l="1"/>
  <c r="B90" i="5"/>
  <c r="A91" i="5"/>
  <c r="C91" i="5" l="1"/>
  <c r="B91" i="5"/>
  <c r="A92" i="5"/>
  <c r="C92" i="5" l="1"/>
  <c r="B92" i="5"/>
  <c r="A93" i="5"/>
  <c r="C93" i="5" l="1"/>
  <c r="B93" i="5"/>
  <c r="A94" i="5"/>
  <c r="C94" i="5" l="1"/>
  <c r="B94" i="5"/>
  <c r="A95" i="5"/>
  <c r="C95" i="5" l="1"/>
  <c r="B95" i="5"/>
  <c r="A96" i="5"/>
  <c r="C96" i="5" l="1"/>
  <c r="B96" i="5"/>
  <c r="A97" i="5"/>
  <c r="B97" i="5" l="1"/>
  <c r="C97" i="5"/>
  <c r="A98" i="5"/>
  <c r="C98" i="5" l="1"/>
  <c r="B98" i="5"/>
  <c r="A99" i="5"/>
  <c r="C99" i="5" l="1"/>
  <c r="B99" i="5"/>
  <c r="A100" i="5"/>
  <c r="C100" i="5" l="1"/>
  <c r="B100" i="5"/>
  <c r="A101" i="5"/>
  <c r="C101" i="5" l="1"/>
  <c r="B101" i="5"/>
  <c r="A102" i="5"/>
  <c r="C102" i="5" l="1"/>
  <c r="B102" i="5"/>
  <c r="A103" i="5"/>
  <c r="C103" i="5" l="1"/>
  <c r="B103" i="5"/>
  <c r="A104" i="5"/>
  <c r="C104" i="5" l="1"/>
  <c r="B104" i="5"/>
  <c r="A105" i="5"/>
  <c r="C105" i="5" l="1"/>
  <c r="B105" i="5"/>
  <c r="A106" i="5"/>
  <c r="C106" i="5" l="1"/>
  <c r="B106" i="5"/>
  <c r="A107" i="5"/>
  <c r="C107" i="5" l="1"/>
  <c r="B107" i="5"/>
  <c r="A108" i="5"/>
  <c r="C108" i="5" l="1"/>
  <c r="B108" i="5"/>
  <c r="A109" i="5"/>
  <c r="C109" i="5" l="1"/>
  <c r="B109" i="5"/>
  <c r="A110" i="5"/>
  <c r="C110" i="5" l="1"/>
  <c r="B110" i="5"/>
  <c r="A111" i="5"/>
  <c r="C111" i="5" l="1"/>
  <c r="B111" i="5"/>
  <c r="A112" i="5"/>
  <c r="C112" i="5" l="1"/>
  <c r="B112" i="5"/>
  <c r="A113" i="5"/>
  <c r="B113" i="5" l="1"/>
  <c r="C113" i="5"/>
  <c r="A114" i="5"/>
  <c r="C114" i="5" l="1"/>
  <c r="B114" i="5"/>
  <c r="A115" i="5"/>
  <c r="C115" i="5" l="1"/>
  <c r="B115" i="5"/>
  <c r="A116" i="5"/>
  <c r="C116" i="5" l="1"/>
  <c r="B116" i="5"/>
  <c r="A117" i="5"/>
  <c r="C117" i="5" l="1"/>
  <c r="B117" i="5"/>
  <c r="A118" i="5"/>
  <c r="C118" i="5" l="1"/>
  <c r="B118" i="5"/>
  <c r="A119" i="5"/>
  <c r="C119" i="5" l="1"/>
  <c r="B119" i="5"/>
  <c r="A120" i="5"/>
  <c r="C120" i="5" l="1"/>
  <c r="B120" i="5"/>
  <c r="A121" i="5"/>
  <c r="C121" i="5" l="1"/>
  <c r="B121" i="5"/>
  <c r="A122" i="5"/>
  <c r="C122" i="5" l="1"/>
  <c r="B122" i="5"/>
  <c r="A123" i="5"/>
  <c r="C123" i="5" l="1"/>
  <c r="B123" i="5"/>
  <c r="A124" i="5"/>
  <c r="C124" i="5" l="1"/>
  <c r="B124" i="5"/>
  <c r="A125" i="5"/>
  <c r="C125" i="5" l="1"/>
  <c r="B125" i="5"/>
  <c r="A126" i="5"/>
  <c r="C126" i="5" l="1"/>
  <c r="B126" i="5"/>
  <c r="A127" i="5"/>
  <c r="C127" i="5" l="1"/>
  <c r="B127" i="5"/>
  <c r="A128" i="5"/>
  <c r="C128" i="5" l="1"/>
  <c r="B128" i="5"/>
  <c r="A129" i="5"/>
  <c r="B129" i="5" l="1"/>
  <c r="C129" i="5"/>
  <c r="A130" i="5"/>
  <c r="C130" i="5" l="1"/>
  <c r="B130" i="5"/>
  <c r="A131" i="5"/>
  <c r="C131" i="5" l="1"/>
  <c r="B131" i="5"/>
  <c r="A132" i="5"/>
  <c r="C132" i="5" l="1"/>
  <c r="B132" i="5"/>
  <c r="A133" i="5"/>
  <c r="C133" i="5" l="1"/>
  <c r="B133" i="5"/>
  <c r="A134" i="5"/>
  <c r="C134" i="5" l="1"/>
  <c r="B134" i="5"/>
  <c r="A135" i="5"/>
  <c r="C135" i="5" l="1"/>
  <c r="B135" i="5"/>
  <c r="A136" i="5"/>
  <c r="C136" i="5" l="1"/>
  <c r="B136" i="5"/>
  <c r="A137" i="5"/>
  <c r="C137" i="5" l="1"/>
  <c r="B137" i="5"/>
  <c r="A138" i="5"/>
  <c r="C138" i="5" l="1"/>
  <c r="B138" i="5"/>
  <c r="A139" i="5"/>
  <c r="C139" i="5" l="1"/>
  <c r="B139" i="5"/>
  <c r="A140" i="5"/>
  <c r="C140" i="5" l="1"/>
  <c r="B140" i="5"/>
  <c r="A141" i="5"/>
  <c r="C141" i="5" l="1"/>
  <c r="B141" i="5"/>
  <c r="A142" i="5"/>
  <c r="C142" i="5" l="1"/>
  <c r="B142" i="5"/>
  <c r="A143" i="5"/>
  <c r="C143" i="5" l="1"/>
  <c r="B143" i="5"/>
  <c r="A144" i="5"/>
  <c r="C144" i="5" l="1"/>
  <c r="B144" i="5"/>
  <c r="A145" i="5"/>
  <c r="C145" i="5" l="1"/>
  <c r="B145" i="5"/>
  <c r="A146" i="5"/>
  <c r="C146" i="5" l="1"/>
  <c r="B146" i="5"/>
  <c r="A147" i="5"/>
  <c r="C147" i="5" l="1"/>
  <c r="B147" i="5"/>
  <c r="A148" i="5"/>
  <c r="C148" i="5" l="1"/>
  <c r="B148" i="5"/>
  <c r="A149" i="5"/>
  <c r="C149" i="5" l="1"/>
  <c r="B149" i="5"/>
  <c r="A150" i="5"/>
  <c r="C150" i="5" l="1"/>
  <c r="B150" i="5"/>
  <c r="A151" i="5"/>
  <c r="C151" i="5" l="1"/>
  <c r="B151" i="5"/>
  <c r="A152" i="5"/>
  <c r="C152" i="5" l="1"/>
  <c r="B152" i="5"/>
  <c r="A153" i="5"/>
  <c r="C153" i="5" l="1"/>
  <c r="B153" i="5"/>
  <c r="A154" i="5"/>
  <c r="C154" i="5" l="1"/>
  <c r="B154" i="5"/>
  <c r="A155" i="5"/>
  <c r="C155" i="5" l="1"/>
  <c r="B155" i="5"/>
  <c r="A156" i="5"/>
  <c r="C156" i="5" l="1"/>
  <c r="B156" i="5"/>
  <c r="A157" i="5"/>
  <c r="C157" i="5" l="1"/>
  <c r="B157" i="5"/>
  <c r="A158" i="5"/>
  <c r="C158" i="5" l="1"/>
  <c r="B158" i="5"/>
  <c r="A159" i="5"/>
  <c r="C159" i="5" l="1"/>
  <c r="B159" i="5"/>
  <c r="A160" i="5"/>
  <c r="C160" i="5" l="1"/>
  <c r="B160" i="5"/>
  <c r="A161" i="5"/>
  <c r="B161" i="5" l="1"/>
  <c r="C161" i="5"/>
  <c r="A162" i="5"/>
  <c r="C162" i="5" l="1"/>
  <c r="B162" i="5"/>
  <c r="A163" i="5"/>
  <c r="C163" i="5" l="1"/>
  <c r="B163" i="5"/>
  <c r="A164" i="5"/>
  <c r="C164" i="5" l="1"/>
  <c r="B164" i="5"/>
  <c r="A165" i="5"/>
  <c r="C165" i="5" l="1"/>
  <c r="B165" i="5"/>
  <c r="A166" i="5"/>
  <c r="C166" i="5" l="1"/>
  <c r="B166" i="5"/>
  <c r="A167" i="5"/>
  <c r="C167" i="5" l="1"/>
  <c r="B167" i="5"/>
  <c r="A168" i="5"/>
  <c r="C168" i="5" l="1"/>
  <c r="B168" i="5"/>
  <c r="A169" i="5"/>
  <c r="C169" i="5" l="1"/>
  <c r="B169" i="5"/>
  <c r="A170" i="5"/>
  <c r="C170" i="5" l="1"/>
  <c r="B170" i="5"/>
  <c r="A171" i="5"/>
  <c r="A172" i="5" s="1"/>
  <c r="A173" i="5" l="1"/>
  <c r="C172" i="5"/>
  <c r="B172" i="5"/>
  <c r="C171" i="5"/>
  <c r="B171" i="5"/>
  <c r="A174" i="5" l="1"/>
  <c r="C173" i="5"/>
  <c r="B173" i="5"/>
  <c r="A175" i="5" l="1"/>
  <c r="B174" i="5"/>
  <c r="C174" i="5"/>
  <c r="A176" i="5" l="1"/>
  <c r="C175" i="5"/>
  <c r="B175" i="5"/>
  <c r="B176" i="5" l="1"/>
  <c r="A177" i="5"/>
  <c r="C176" i="5"/>
  <c r="B177" i="5" l="1"/>
  <c r="A178" i="5"/>
  <c r="C177" i="5"/>
  <c r="C178" i="5" l="1"/>
  <c r="A179" i="5"/>
  <c r="B178" i="5"/>
  <c r="A180" i="5" l="1"/>
  <c r="B179" i="5"/>
  <c r="C179" i="5"/>
  <c r="A181" i="5" l="1"/>
  <c r="C180" i="5"/>
  <c r="B180" i="5"/>
  <c r="A182" i="5" l="1"/>
  <c r="B181" i="5"/>
  <c r="C181" i="5"/>
  <c r="A183" i="5" l="1"/>
  <c r="C182" i="5"/>
  <c r="B182" i="5"/>
  <c r="A184" i="5" l="1"/>
  <c r="B183" i="5"/>
  <c r="C183" i="5"/>
  <c r="C184" i="5" l="1"/>
  <c r="A185" i="5"/>
  <c r="B184" i="5"/>
  <c r="B185" i="5" l="1"/>
  <c r="A186" i="5"/>
  <c r="C185" i="5"/>
  <c r="A187" i="5" l="1"/>
  <c r="C186" i="5"/>
  <c r="B186" i="5"/>
  <c r="A188" i="5" l="1"/>
  <c r="C187" i="5"/>
  <c r="B187" i="5"/>
  <c r="A189" i="5" l="1"/>
  <c r="C188" i="5"/>
  <c r="B188" i="5"/>
  <c r="A190" i="5" l="1"/>
  <c r="B189" i="5"/>
  <c r="C189" i="5"/>
  <c r="A191" i="5" l="1"/>
  <c r="C190" i="5"/>
  <c r="B190" i="5"/>
  <c r="A192" i="5" l="1"/>
  <c r="B191" i="5"/>
  <c r="C191" i="5"/>
  <c r="C192" i="5" l="1"/>
  <c r="A193" i="5"/>
  <c r="B192" i="5"/>
  <c r="A194" i="5" l="1"/>
  <c r="C193" i="5"/>
  <c r="B193" i="5"/>
  <c r="A195" i="5" l="1"/>
  <c r="C194" i="5"/>
  <c r="B194" i="5"/>
  <c r="A196" i="5" l="1"/>
  <c r="B195" i="5"/>
  <c r="C195" i="5"/>
  <c r="A197" i="5" l="1"/>
  <c r="B196" i="5"/>
  <c r="C196" i="5"/>
  <c r="A198" i="5" l="1"/>
  <c r="C197" i="5"/>
  <c r="B197" i="5"/>
  <c r="A199" i="5" l="1"/>
  <c r="C198" i="5"/>
  <c r="B198" i="5"/>
  <c r="A200" i="5" l="1"/>
  <c r="C199" i="5"/>
  <c r="B199" i="5"/>
  <c r="A201" i="5" l="1"/>
  <c r="B200" i="5"/>
  <c r="C200" i="5"/>
  <c r="A202" i="5" l="1"/>
  <c r="B201" i="5"/>
  <c r="C201" i="5"/>
  <c r="C202" i="5" l="1"/>
  <c r="A203" i="5"/>
  <c r="B202" i="5"/>
  <c r="A204" i="5" l="1"/>
  <c r="C203" i="5"/>
  <c r="B203" i="5"/>
  <c r="A205" i="5" l="1"/>
  <c r="B204" i="5"/>
  <c r="C204" i="5"/>
  <c r="A206" i="5" l="1"/>
  <c r="C205" i="5"/>
  <c r="B205" i="5"/>
  <c r="A207" i="5" l="1"/>
  <c r="B206" i="5"/>
  <c r="C206" i="5"/>
  <c r="A208" i="5" l="1"/>
  <c r="C207" i="5"/>
  <c r="B207" i="5"/>
  <c r="A209" i="5" l="1"/>
  <c r="C208" i="5"/>
  <c r="B208" i="5"/>
  <c r="B209" i="5" l="1"/>
  <c r="A210" i="5"/>
  <c r="C209" i="5"/>
  <c r="C210" i="5" l="1"/>
  <c r="A211" i="5"/>
  <c r="B210" i="5"/>
  <c r="A212" i="5" l="1"/>
  <c r="B211" i="5"/>
  <c r="C211" i="5"/>
  <c r="A213" i="5" l="1"/>
  <c r="C212" i="5"/>
  <c r="B212" i="5"/>
  <c r="A214" i="5" l="1"/>
  <c r="B213" i="5"/>
  <c r="C213" i="5"/>
  <c r="A215" i="5" l="1"/>
  <c r="C214" i="5"/>
  <c r="B214" i="5"/>
  <c r="A216" i="5" l="1"/>
  <c r="B215" i="5"/>
  <c r="C215" i="5"/>
  <c r="A217" i="5" l="1"/>
  <c r="B216" i="5"/>
  <c r="C216" i="5"/>
  <c r="C217" i="5" l="1"/>
  <c r="A218" i="5"/>
  <c r="B217" i="5"/>
  <c r="C218" i="5" l="1"/>
  <c r="A219" i="5"/>
  <c r="B218" i="5"/>
  <c r="A220" i="5" l="1"/>
  <c r="B219" i="5"/>
  <c r="C219" i="5"/>
  <c r="A221" i="5" l="1"/>
  <c r="C220" i="5"/>
  <c r="B220" i="5"/>
  <c r="A222" i="5" l="1"/>
  <c r="C221" i="5"/>
  <c r="B221" i="5"/>
  <c r="A223" i="5" l="1"/>
  <c r="C222" i="5"/>
  <c r="B222" i="5"/>
  <c r="B223" i="5" l="1"/>
  <c r="A224" i="5"/>
  <c r="C223" i="5"/>
  <c r="A225" i="5" l="1"/>
  <c r="C224" i="5"/>
  <c r="B224" i="5"/>
  <c r="B225" i="5" l="1"/>
  <c r="A226" i="5"/>
  <c r="C225" i="5"/>
  <c r="A227" i="5" l="1"/>
  <c r="B226" i="5"/>
  <c r="C226" i="5"/>
  <c r="A228" i="5" l="1"/>
  <c r="C227" i="5"/>
  <c r="B227" i="5"/>
  <c r="A229" i="5" l="1"/>
  <c r="C228" i="5"/>
  <c r="B228" i="5"/>
  <c r="A230" i="5" l="1"/>
  <c r="C229" i="5"/>
  <c r="B229" i="5"/>
  <c r="A231" i="5" l="1"/>
  <c r="C230" i="5"/>
  <c r="B230" i="5"/>
  <c r="A232" i="5" l="1"/>
  <c r="B231" i="5"/>
  <c r="C231" i="5"/>
  <c r="A233" i="5" l="1"/>
  <c r="C232" i="5"/>
  <c r="B232" i="5"/>
  <c r="A234" i="5" l="1"/>
  <c r="B233" i="5"/>
  <c r="C233" i="5"/>
  <c r="A235" i="5" l="1"/>
  <c r="B234" i="5"/>
  <c r="C234" i="5"/>
  <c r="A236" i="5" l="1"/>
  <c r="C235" i="5"/>
  <c r="B235" i="5"/>
  <c r="A237" i="5" l="1"/>
  <c r="C236" i="5"/>
  <c r="B236" i="5"/>
  <c r="A238" i="5" l="1"/>
  <c r="C237" i="5"/>
  <c r="B237" i="5"/>
  <c r="A239" i="5" l="1"/>
  <c r="B238" i="5"/>
  <c r="C238" i="5"/>
  <c r="A240" i="5" l="1"/>
  <c r="C239" i="5"/>
  <c r="B239" i="5"/>
  <c r="A241" i="5" l="1"/>
  <c r="C240" i="5"/>
  <c r="B240" i="5"/>
  <c r="B241" i="5" l="1"/>
  <c r="A242" i="5"/>
  <c r="C241" i="5"/>
  <c r="A243" i="5" l="1"/>
  <c r="C242" i="5"/>
  <c r="B242" i="5"/>
  <c r="A244" i="5" l="1"/>
  <c r="C243" i="5"/>
  <c r="B243" i="5"/>
  <c r="A245" i="5" l="1"/>
  <c r="C244" i="5"/>
  <c r="B244" i="5"/>
  <c r="A246" i="5" l="1"/>
  <c r="C245" i="5"/>
  <c r="B245" i="5"/>
  <c r="A247" i="5" l="1"/>
  <c r="B246" i="5"/>
  <c r="C246" i="5"/>
  <c r="A248" i="5" l="1"/>
  <c r="C247" i="5"/>
  <c r="B247" i="5"/>
  <c r="C248" i="5" l="1"/>
  <c r="A249" i="5"/>
  <c r="B248" i="5"/>
  <c r="C249" i="5" l="1"/>
  <c r="A250" i="5"/>
  <c r="B249" i="5"/>
  <c r="A251" i="5" l="1"/>
  <c r="B250" i="5"/>
  <c r="C250" i="5"/>
  <c r="A252" i="5" l="1"/>
  <c r="C251" i="5"/>
  <c r="B251" i="5"/>
  <c r="A253" i="5" l="1"/>
  <c r="C252" i="5"/>
  <c r="B252" i="5"/>
  <c r="A254" i="5" l="1"/>
  <c r="C253" i="5"/>
  <c r="B253" i="5"/>
  <c r="A255" i="5" l="1"/>
  <c r="C254" i="5"/>
  <c r="B254" i="5"/>
  <c r="A256" i="5" l="1"/>
  <c r="C255" i="5"/>
  <c r="B255" i="5"/>
  <c r="B256" i="5" l="1"/>
  <c r="A257" i="5"/>
  <c r="C256" i="5"/>
  <c r="A258" i="5" l="1"/>
  <c r="B257" i="5"/>
  <c r="C257" i="5"/>
  <c r="A259" i="5" l="1"/>
  <c r="B258" i="5"/>
  <c r="C258" i="5"/>
  <c r="A260" i="5" l="1"/>
  <c r="C259" i="5"/>
  <c r="B259" i="5"/>
  <c r="A261" i="5" l="1"/>
  <c r="C260" i="5"/>
  <c r="B260" i="5"/>
  <c r="A262" i="5" l="1"/>
  <c r="B261" i="5"/>
  <c r="C261" i="5"/>
  <c r="A263" i="5" l="1"/>
  <c r="C262" i="5"/>
  <c r="B262" i="5"/>
  <c r="A264" i="5" l="1"/>
  <c r="C263" i="5"/>
  <c r="B263" i="5"/>
  <c r="A265" i="5" l="1"/>
  <c r="B264" i="5"/>
  <c r="C264" i="5"/>
  <c r="B265" i="5" l="1"/>
  <c r="A266" i="5"/>
  <c r="C265" i="5"/>
  <c r="C266" i="5" l="1"/>
  <c r="A267" i="5"/>
  <c r="B266" i="5"/>
  <c r="A268" i="5" l="1"/>
  <c r="B267" i="5"/>
  <c r="C267" i="5"/>
  <c r="A269" i="5" l="1"/>
  <c r="B268" i="5"/>
  <c r="C268" i="5"/>
  <c r="A270" i="5" l="1"/>
  <c r="B269" i="5"/>
  <c r="C269" i="5"/>
  <c r="A271" i="5" l="1"/>
  <c r="C270" i="5"/>
  <c r="B270" i="5"/>
  <c r="A272" i="5" l="1"/>
  <c r="C271" i="5"/>
  <c r="B271" i="5"/>
  <c r="C272" i="5" l="1"/>
  <c r="B272" i="5"/>
  <c r="A273" i="5"/>
  <c r="B273" i="5" l="1"/>
  <c r="A274" i="5"/>
  <c r="C273" i="5"/>
  <c r="B274" i="5" l="1"/>
  <c r="A275" i="5"/>
  <c r="C274" i="5"/>
  <c r="A276" i="5" l="1"/>
  <c r="B275" i="5"/>
  <c r="C275" i="5"/>
  <c r="A277" i="5" l="1"/>
  <c r="C276" i="5"/>
  <c r="B276" i="5"/>
  <c r="A278" i="5" l="1"/>
  <c r="C277" i="5"/>
  <c r="B277" i="5"/>
  <c r="A279" i="5" l="1"/>
  <c r="B278" i="5"/>
  <c r="C278" i="5"/>
  <c r="A280" i="5" l="1"/>
  <c r="B279" i="5"/>
  <c r="C279" i="5"/>
  <c r="B280" i="5" l="1"/>
  <c r="A281" i="5"/>
  <c r="C280" i="5"/>
  <c r="B281" i="5" l="1"/>
  <c r="A282" i="5"/>
  <c r="C281" i="5"/>
  <c r="B282" i="5" l="1"/>
  <c r="A283" i="5"/>
  <c r="C282" i="5"/>
  <c r="A284" i="5" l="1"/>
  <c r="B283" i="5"/>
  <c r="C283" i="5"/>
  <c r="A285" i="5" l="1"/>
  <c r="C284" i="5"/>
  <c r="B284" i="5"/>
  <c r="A286" i="5" l="1"/>
  <c r="B285" i="5"/>
  <c r="C285" i="5"/>
  <c r="A287" i="5" l="1"/>
  <c r="C286" i="5"/>
  <c r="B286" i="5"/>
  <c r="B287" i="5" l="1"/>
  <c r="A288" i="5"/>
  <c r="C287" i="5"/>
  <c r="B288" i="5" l="1"/>
  <c r="A289" i="5"/>
  <c r="C288" i="5"/>
  <c r="B289" i="5" l="1"/>
  <c r="A290" i="5"/>
  <c r="C289" i="5"/>
  <c r="A291" i="5" l="1"/>
  <c r="C290" i="5"/>
  <c r="B290" i="5"/>
  <c r="A292" i="5" l="1"/>
  <c r="C291" i="5"/>
  <c r="B291" i="5"/>
  <c r="A293" i="5" l="1"/>
  <c r="C292" i="5"/>
  <c r="B292" i="5"/>
  <c r="A294" i="5" l="1"/>
  <c r="C293" i="5"/>
  <c r="B293" i="5"/>
  <c r="A295" i="5" l="1"/>
  <c r="B294" i="5"/>
  <c r="C294" i="5"/>
  <c r="A296" i="5" l="1"/>
  <c r="C295" i="5"/>
  <c r="B295" i="5"/>
  <c r="C296" i="5" l="1"/>
  <c r="A297" i="5"/>
  <c r="B296" i="5"/>
  <c r="C297" i="5" l="1"/>
  <c r="A298" i="5"/>
  <c r="B297" i="5"/>
  <c r="A299" i="5" l="1"/>
  <c r="C298" i="5"/>
  <c r="B298" i="5"/>
  <c r="A300" i="5" l="1"/>
  <c r="B299" i="5"/>
  <c r="C299" i="5"/>
  <c r="A301" i="5" l="1"/>
  <c r="B300" i="5"/>
  <c r="C300" i="5"/>
  <c r="A302" i="5" l="1"/>
  <c r="C301" i="5"/>
  <c r="B301" i="5"/>
  <c r="A303" i="5" l="1"/>
  <c r="C302" i="5"/>
  <c r="B302" i="5"/>
  <c r="A304" i="5" l="1"/>
  <c r="C303" i="5"/>
  <c r="B303" i="5"/>
  <c r="B304" i="5" l="1"/>
  <c r="A305" i="5"/>
  <c r="C304" i="5"/>
  <c r="C305" i="5" l="1"/>
  <c r="A306" i="5"/>
  <c r="B305" i="5"/>
  <c r="A307" i="5" l="1"/>
  <c r="B306" i="5"/>
  <c r="C306" i="5"/>
  <c r="A308" i="5" l="1"/>
  <c r="C307" i="5"/>
  <c r="B307" i="5"/>
  <c r="A309" i="5" l="1"/>
  <c r="B308" i="5"/>
  <c r="C308" i="5"/>
  <c r="A310" i="5" l="1"/>
  <c r="B309" i="5"/>
  <c r="C309" i="5"/>
  <c r="A311" i="5" l="1"/>
  <c r="C310" i="5"/>
  <c r="B310" i="5"/>
  <c r="A312" i="5" l="1"/>
  <c r="C311" i="5"/>
  <c r="B311" i="5"/>
  <c r="C312" i="5" l="1"/>
  <c r="A313" i="5"/>
  <c r="B312" i="5"/>
  <c r="C313" i="5" l="1"/>
  <c r="A314" i="5"/>
  <c r="B313" i="5"/>
  <c r="A315" i="5" l="1"/>
  <c r="C314" i="5"/>
  <c r="B314" i="5"/>
  <c r="A316" i="5" l="1"/>
  <c r="C315" i="5"/>
  <c r="B315" i="5"/>
  <c r="A317" i="5" l="1"/>
  <c r="C316" i="5"/>
  <c r="B316" i="5"/>
  <c r="A318" i="5" l="1"/>
  <c r="C317" i="5"/>
  <c r="B317" i="5"/>
  <c r="A319" i="5" l="1"/>
  <c r="C318" i="5"/>
  <c r="B318" i="5"/>
  <c r="B319" i="5" l="1"/>
  <c r="A320" i="5"/>
  <c r="C319" i="5"/>
  <c r="B320" i="5" l="1"/>
  <c r="A321" i="5"/>
  <c r="C320" i="5"/>
  <c r="A322" i="5" l="1"/>
  <c r="C321" i="5"/>
  <c r="B321" i="5"/>
  <c r="A323" i="5" l="1"/>
  <c r="B322" i="5"/>
  <c r="C322" i="5"/>
  <c r="A324" i="5" l="1"/>
  <c r="C323" i="5"/>
  <c r="B323" i="5"/>
  <c r="A325" i="5" l="1"/>
  <c r="B324" i="5"/>
  <c r="C324" i="5"/>
  <c r="A326" i="5" l="1"/>
  <c r="C325" i="5"/>
  <c r="B325" i="5"/>
  <c r="A327" i="5" l="1"/>
  <c r="C326" i="5"/>
  <c r="B326" i="5"/>
  <c r="A328" i="5" l="1"/>
  <c r="C327" i="5"/>
  <c r="B327" i="5"/>
  <c r="A329" i="5" l="1"/>
  <c r="C328" i="5"/>
  <c r="B328" i="5"/>
  <c r="A330" i="5" l="1"/>
  <c r="C329" i="5"/>
  <c r="B329" i="5"/>
  <c r="A331" i="5" l="1"/>
  <c r="C330" i="5"/>
  <c r="B330" i="5"/>
  <c r="A332" i="5" l="1"/>
  <c r="C331" i="5"/>
  <c r="B331" i="5"/>
  <c r="A333" i="5" l="1"/>
  <c r="B332" i="5"/>
  <c r="C332" i="5"/>
  <c r="A334" i="5" l="1"/>
  <c r="C333" i="5"/>
  <c r="B333" i="5"/>
  <c r="A335" i="5" l="1"/>
  <c r="B334" i="5"/>
  <c r="C334" i="5"/>
  <c r="A336" i="5" l="1"/>
  <c r="C335" i="5"/>
  <c r="B335" i="5"/>
  <c r="A337" i="5" l="1"/>
  <c r="B336" i="5"/>
  <c r="C336" i="5"/>
  <c r="C337" i="5" l="1"/>
  <c r="A338" i="5"/>
  <c r="B337" i="5"/>
  <c r="A339" i="5" l="1"/>
  <c r="C338" i="5"/>
  <c r="B338" i="5"/>
  <c r="A340" i="5" l="1"/>
  <c r="C339" i="5"/>
  <c r="B339" i="5"/>
  <c r="A341" i="5" l="1"/>
  <c r="C340" i="5"/>
  <c r="B340" i="5"/>
  <c r="A342" i="5" l="1"/>
  <c r="C341" i="5"/>
  <c r="B341" i="5"/>
  <c r="A343" i="5" l="1"/>
  <c r="B342" i="5"/>
  <c r="C342" i="5"/>
  <c r="A344" i="5" l="1"/>
  <c r="C343" i="5"/>
  <c r="B343" i="5"/>
  <c r="C344" i="5" l="1"/>
  <c r="A345" i="5"/>
  <c r="B344" i="5"/>
  <c r="C345" i="5" l="1"/>
  <c r="A346" i="5"/>
  <c r="B345" i="5"/>
  <c r="A347" i="5" l="1"/>
  <c r="B346" i="5"/>
  <c r="C346" i="5"/>
  <c r="A348" i="5" l="1"/>
  <c r="C347" i="5"/>
  <c r="B347" i="5"/>
  <c r="A349" i="5" l="1"/>
  <c r="C348" i="5"/>
  <c r="B348" i="5"/>
  <c r="A350" i="5" l="1"/>
  <c r="B349" i="5"/>
  <c r="C349" i="5"/>
  <c r="A351" i="5" l="1"/>
  <c r="C350" i="5"/>
  <c r="B350" i="5"/>
  <c r="A352" i="5" l="1"/>
  <c r="C351" i="5"/>
  <c r="B351" i="5"/>
  <c r="C352" i="5" l="1"/>
  <c r="A353" i="5"/>
  <c r="B352" i="5"/>
  <c r="C353" i="5" l="1"/>
  <c r="A354" i="5"/>
  <c r="B353" i="5"/>
  <c r="A355" i="5" l="1"/>
  <c r="C354" i="5"/>
  <c r="B354" i="5"/>
  <c r="A356" i="5" l="1"/>
  <c r="B355" i="5"/>
  <c r="C355" i="5"/>
  <c r="A357" i="5" l="1"/>
  <c r="C356" i="5"/>
  <c r="B356" i="5"/>
  <c r="A358" i="5" l="1"/>
  <c r="C357" i="5"/>
  <c r="B357" i="5"/>
  <c r="A359" i="5" l="1"/>
  <c r="C358" i="5"/>
  <c r="B358" i="5"/>
  <c r="A360" i="5" l="1"/>
  <c r="C359" i="5"/>
  <c r="B359" i="5"/>
  <c r="B360" i="5" l="1"/>
  <c r="A361" i="5"/>
  <c r="C360" i="5"/>
  <c r="B361" i="5" l="1"/>
  <c r="A362" i="5"/>
  <c r="C361" i="5"/>
  <c r="A363" i="5" l="1"/>
  <c r="C362" i="5"/>
  <c r="B362" i="5"/>
  <c r="A364" i="5" l="1"/>
  <c r="B363" i="5"/>
  <c r="C363" i="5"/>
  <c r="A365" i="5" l="1"/>
  <c r="B364" i="5"/>
  <c r="C364" i="5"/>
  <c r="A366" i="5" l="1"/>
  <c r="B365" i="5"/>
  <c r="C365" i="5"/>
  <c r="A367" i="5" l="1"/>
  <c r="B366" i="5"/>
  <c r="C366" i="5"/>
  <c r="A368" i="5" l="1"/>
  <c r="C367" i="5"/>
  <c r="B367" i="5"/>
  <c r="A369" i="5" l="1"/>
  <c r="B368" i="5"/>
  <c r="C368" i="5"/>
  <c r="A370" i="5" l="1"/>
  <c r="C369" i="5"/>
  <c r="B369" i="5"/>
  <c r="A371" i="5" l="1"/>
  <c r="C370" i="5"/>
  <c r="B370" i="5"/>
  <c r="A372" i="5" l="1"/>
  <c r="C371" i="5"/>
  <c r="B371" i="5"/>
  <c r="A373" i="5" l="1"/>
  <c r="B372" i="5"/>
  <c r="C372" i="5"/>
  <c r="B23" i="10"/>
  <c r="A374" i="5" l="1"/>
  <c r="C373" i="5"/>
  <c r="B373" i="5"/>
  <c r="A375" i="5" l="1"/>
  <c r="B374" i="5"/>
  <c r="C374" i="5"/>
  <c r="A376" i="5" l="1"/>
  <c r="C375" i="5"/>
  <c r="B375" i="5"/>
  <c r="C376" i="5" l="1"/>
  <c r="A377" i="5"/>
  <c r="B376" i="5"/>
  <c r="A378" i="5" l="1"/>
  <c r="C377" i="5"/>
  <c r="B377" i="5"/>
  <c r="A379" i="5" l="1"/>
  <c r="B378" i="5"/>
  <c r="C378" i="5"/>
  <c r="A380" i="5" l="1"/>
  <c r="B379" i="5"/>
  <c r="C379" i="5"/>
  <c r="A381" i="5" l="1"/>
  <c r="C380" i="5"/>
  <c r="B380" i="5"/>
  <c r="A382" i="5" l="1"/>
  <c r="C381" i="5"/>
  <c r="B381" i="5"/>
  <c r="A383" i="5" l="1"/>
  <c r="B382" i="5"/>
  <c r="C382" i="5"/>
  <c r="A384" i="5" l="1"/>
  <c r="C383" i="5"/>
  <c r="B383" i="5"/>
  <c r="C384" i="5" l="1"/>
  <c r="A385" i="5"/>
  <c r="B384" i="5"/>
  <c r="A386" i="5" l="1"/>
  <c r="C385" i="5"/>
  <c r="B385" i="5"/>
  <c r="A387" i="5" l="1"/>
  <c r="C386" i="5"/>
  <c r="B386" i="5"/>
  <c r="A388" i="5" l="1"/>
  <c r="B387" i="5"/>
  <c r="C387" i="5"/>
  <c r="A389" i="5" l="1"/>
  <c r="C388" i="5"/>
  <c r="B388" i="5"/>
  <c r="A390" i="5" l="1"/>
  <c r="C389" i="5"/>
  <c r="B389" i="5"/>
  <c r="A391" i="5" l="1"/>
  <c r="C390" i="5"/>
  <c r="B390" i="5"/>
  <c r="A392" i="5" l="1"/>
  <c r="B391" i="5"/>
  <c r="C391" i="5"/>
  <c r="A393" i="5" l="1"/>
  <c r="C392" i="5"/>
  <c r="B392" i="5"/>
  <c r="A394" i="5" l="1"/>
  <c r="B393" i="5"/>
  <c r="C393" i="5"/>
  <c r="A395" i="5" l="1"/>
  <c r="B394" i="5"/>
  <c r="C394" i="5"/>
  <c r="A396" i="5" l="1"/>
  <c r="C395" i="5"/>
  <c r="B395" i="5"/>
  <c r="A397" i="5" l="1"/>
  <c r="C396" i="5"/>
  <c r="B396" i="5"/>
  <c r="A398" i="5" l="1"/>
  <c r="B397" i="5"/>
  <c r="C397" i="5"/>
  <c r="A399" i="5" l="1"/>
  <c r="C398" i="5"/>
  <c r="B398" i="5"/>
  <c r="A400" i="5" l="1"/>
  <c r="C399" i="5"/>
  <c r="B399" i="5"/>
  <c r="A401" i="5" l="1"/>
  <c r="C400" i="5"/>
  <c r="B400" i="5"/>
  <c r="C401" i="5" l="1"/>
  <c r="A402" i="5"/>
  <c r="B401" i="5"/>
  <c r="A403" i="5" l="1"/>
  <c r="C402" i="5"/>
  <c r="B402" i="5"/>
  <c r="A404" i="5" l="1"/>
  <c r="B403" i="5"/>
  <c r="C403" i="5"/>
  <c r="A405" i="5" l="1"/>
  <c r="B404" i="5"/>
  <c r="C404" i="5"/>
  <c r="A406" i="5" l="1"/>
  <c r="B405" i="5"/>
  <c r="C405" i="5"/>
  <c r="A407" i="5" l="1"/>
  <c r="B406" i="5"/>
  <c r="C406" i="5"/>
  <c r="A408" i="5" l="1"/>
  <c r="B407" i="5"/>
  <c r="C407" i="5"/>
  <c r="B408" i="5" l="1"/>
  <c r="A409" i="5"/>
  <c r="C408" i="5"/>
  <c r="B409" i="5" l="1"/>
  <c r="A410" i="5"/>
  <c r="C409" i="5"/>
  <c r="A411" i="5" l="1"/>
  <c r="C410" i="5"/>
  <c r="B410" i="5"/>
  <c r="A412" i="5" l="1"/>
  <c r="C411" i="5"/>
  <c r="B411" i="5"/>
  <c r="A413" i="5" l="1"/>
  <c r="C412" i="5"/>
  <c r="B412" i="5"/>
  <c r="A414" i="5" l="1"/>
  <c r="B413" i="5"/>
  <c r="C413" i="5"/>
  <c r="A415" i="5" l="1"/>
  <c r="C414" i="5"/>
  <c r="B414" i="5"/>
  <c r="C415" i="5" l="1"/>
  <c r="B415" i="5"/>
  <c r="A416" i="5"/>
  <c r="B416" i="5" l="1"/>
  <c r="A417" i="5"/>
  <c r="C416" i="5"/>
  <c r="B417" i="5" l="1"/>
  <c r="A418" i="5"/>
  <c r="C417" i="5"/>
  <c r="A419" i="5" l="1"/>
  <c r="B418" i="5"/>
  <c r="C418" i="5"/>
  <c r="A420" i="5" l="1"/>
  <c r="B419" i="5"/>
  <c r="C419" i="5"/>
  <c r="A421" i="5" l="1"/>
  <c r="C420" i="5"/>
  <c r="B420" i="5"/>
  <c r="A422" i="5" l="1"/>
  <c r="B421" i="5"/>
  <c r="C421" i="5"/>
  <c r="A423" i="5" l="1"/>
  <c r="B422" i="5"/>
  <c r="C422" i="5"/>
  <c r="A424" i="5" l="1"/>
  <c r="C423" i="5"/>
  <c r="B423" i="5"/>
  <c r="C424" i="5" l="1"/>
  <c r="A425" i="5"/>
  <c r="B424" i="5"/>
  <c r="B425" i="5" l="1"/>
  <c r="A426" i="5"/>
  <c r="C425" i="5"/>
  <c r="C426" i="5" l="1"/>
  <c r="A427" i="5"/>
  <c r="B426" i="5"/>
  <c r="A428" i="5" l="1"/>
  <c r="B427" i="5"/>
  <c r="C427" i="5"/>
  <c r="A429" i="5" l="1"/>
  <c r="C428" i="5"/>
  <c r="B428" i="5"/>
  <c r="A430" i="5" l="1"/>
  <c r="C429" i="5"/>
  <c r="B429" i="5"/>
  <c r="A431" i="5" l="1"/>
  <c r="B430" i="5"/>
  <c r="C430" i="5"/>
  <c r="A432" i="5" l="1"/>
  <c r="C431" i="5"/>
  <c r="B431" i="5"/>
  <c r="B432" i="5" l="1"/>
  <c r="C432" i="5"/>
  <c r="A433" i="5"/>
  <c r="A434" i="5" l="1"/>
  <c r="C433" i="5"/>
  <c r="B433" i="5"/>
  <c r="A435" i="5" l="1"/>
  <c r="B434" i="5"/>
  <c r="C434" i="5"/>
  <c r="A436" i="5" l="1"/>
  <c r="C435" i="5"/>
  <c r="B435" i="5"/>
  <c r="A437" i="5" l="1"/>
  <c r="B436" i="5"/>
  <c r="C436" i="5"/>
  <c r="A438" i="5" l="1"/>
  <c r="B437" i="5"/>
  <c r="C437" i="5"/>
  <c r="A439" i="5" l="1"/>
  <c r="C438" i="5"/>
  <c r="B438" i="5"/>
  <c r="A440" i="5" l="1"/>
  <c r="C439" i="5"/>
  <c r="B439" i="5"/>
  <c r="B440" i="5" l="1"/>
  <c r="A441" i="5"/>
  <c r="C440" i="5"/>
  <c r="A442" i="5" l="1"/>
  <c r="C441" i="5"/>
  <c r="B441" i="5"/>
  <c r="A443" i="5" l="1"/>
  <c r="C442" i="5"/>
  <c r="B442" i="5"/>
  <c r="A444" i="5" l="1"/>
  <c r="C443" i="5"/>
  <c r="B443" i="5"/>
  <c r="A445" i="5" l="1"/>
  <c r="C444" i="5"/>
  <c r="B444" i="5"/>
  <c r="A446" i="5" l="1"/>
  <c r="B445" i="5"/>
  <c r="C445" i="5"/>
  <c r="A447" i="5" l="1"/>
  <c r="C446" i="5"/>
  <c r="B446" i="5"/>
  <c r="B447" i="5" l="1"/>
  <c r="C447" i="5"/>
  <c r="A448" i="5"/>
  <c r="B448" i="5" l="1"/>
  <c r="A449" i="5"/>
  <c r="C448" i="5"/>
  <c r="A450" i="5" l="1"/>
  <c r="B449" i="5"/>
  <c r="C449" i="5"/>
  <c r="A451" i="5" l="1"/>
  <c r="C450" i="5"/>
  <c r="B450" i="5"/>
  <c r="A452" i="5" l="1"/>
  <c r="B451" i="5"/>
  <c r="C451" i="5"/>
  <c r="A453" i="5" l="1"/>
  <c r="B452" i="5"/>
  <c r="C452" i="5"/>
  <c r="A454" i="5" l="1"/>
  <c r="B453" i="5"/>
  <c r="C453" i="5"/>
  <c r="A455" i="5" l="1"/>
  <c r="C454" i="5"/>
  <c r="B454" i="5"/>
  <c r="A456" i="5" l="1"/>
  <c r="B455" i="5"/>
  <c r="C455" i="5"/>
  <c r="A457" i="5" l="1"/>
  <c r="C456" i="5"/>
  <c r="B456" i="5"/>
  <c r="A458" i="5" l="1"/>
  <c r="B457" i="5"/>
  <c r="C457" i="5"/>
  <c r="A459" i="5" l="1"/>
  <c r="B458" i="5"/>
  <c r="C458" i="5"/>
  <c r="A460" i="5" l="1"/>
  <c r="B459" i="5"/>
  <c r="C459" i="5"/>
  <c r="A461" i="5" l="1"/>
  <c r="B460" i="5"/>
  <c r="C460" i="5"/>
  <c r="A462" i="5" l="1"/>
  <c r="C461" i="5"/>
  <c r="B461" i="5"/>
  <c r="A463" i="5" l="1"/>
  <c r="B462" i="5"/>
  <c r="C462" i="5"/>
  <c r="A464" i="5" l="1"/>
  <c r="B463" i="5"/>
  <c r="C463" i="5"/>
  <c r="A465" i="5" l="1"/>
  <c r="B464" i="5"/>
  <c r="C464" i="5"/>
  <c r="A466" i="5" l="1"/>
  <c r="C465" i="5"/>
  <c r="B465" i="5"/>
  <c r="A467" i="5" l="1"/>
  <c r="C466" i="5"/>
  <c r="B466" i="5"/>
  <c r="A468" i="5" l="1"/>
  <c r="B467" i="5"/>
  <c r="C467" i="5"/>
  <c r="A469" i="5" l="1"/>
  <c r="C468" i="5"/>
  <c r="B468" i="5"/>
  <c r="A470" i="5" l="1"/>
  <c r="C469" i="5"/>
  <c r="B469" i="5"/>
  <c r="A471" i="5" l="1"/>
  <c r="C470" i="5"/>
  <c r="B470" i="5"/>
  <c r="A472" i="5" l="1"/>
  <c r="C471" i="5"/>
  <c r="B471" i="5"/>
  <c r="C472" i="5" l="1"/>
  <c r="A473" i="5"/>
  <c r="B472" i="5"/>
  <c r="A474" i="5" l="1"/>
  <c r="C473" i="5"/>
  <c r="B473" i="5"/>
  <c r="A475" i="5" l="1"/>
  <c r="C474" i="5"/>
  <c r="B474" i="5"/>
  <c r="A476" i="5" l="1"/>
  <c r="C475" i="5"/>
  <c r="B475" i="5"/>
  <c r="A477" i="5" l="1"/>
  <c r="C476" i="5"/>
  <c r="B476" i="5"/>
  <c r="A478" i="5" l="1"/>
  <c r="C477" i="5"/>
  <c r="B477" i="5"/>
  <c r="A479" i="5" l="1"/>
  <c r="C478" i="5"/>
  <c r="B478" i="5"/>
  <c r="A480" i="5" l="1"/>
  <c r="B479" i="5"/>
  <c r="C479" i="5"/>
  <c r="C480" i="5" l="1"/>
  <c r="A481" i="5"/>
  <c r="B480" i="5"/>
  <c r="A482" i="5" l="1"/>
  <c r="C481" i="5"/>
  <c r="B481" i="5"/>
  <c r="A483" i="5" l="1"/>
  <c r="B482" i="5"/>
  <c r="C482" i="5"/>
  <c r="A484" i="5" l="1"/>
  <c r="C483" i="5"/>
  <c r="B483" i="5"/>
  <c r="A485" i="5" l="1"/>
  <c r="C484" i="5"/>
  <c r="B484" i="5"/>
  <c r="A486" i="5" l="1"/>
  <c r="C485" i="5"/>
  <c r="B485" i="5"/>
  <c r="A487" i="5" l="1"/>
  <c r="B486" i="5"/>
  <c r="C486" i="5"/>
  <c r="A488" i="5" l="1"/>
  <c r="B487" i="5"/>
  <c r="C487" i="5"/>
  <c r="B488" i="5" l="1"/>
  <c r="A489" i="5"/>
  <c r="C488" i="5"/>
  <c r="C489" i="5" l="1"/>
  <c r="A490" i="5"/>
  <c r="B489" i="5"/>
  <c r="C490" i="5" l="1"/>
  <c r="A491" i="5"/>
  <c r="B490" i="5"/>
  <c r="A492" i="5" l="1"/>
  <c r="B491" i="5"/>
  <c r="C491" i="5"/>
  <c r="A493" i="5" l="1"/>
  <c r="C492" i="5"/>
  <c r="B492" i="5"/>
  <c r="A494" i="5" l="1"/>
  <c r="B493" i="5"/>
  <c r="C493" i="5"/>
  <c r="A495" i="5" l="1"/>
  <c r="B494" i="5"/>
  <c r="C494" i="5"/>
  <c r="A496" i="5" l="1"/>
  <c r="C495" i="5"/>
  <c r="B495" i="5"/>
  <c r="A497" i="5" l="1"/>
  <c r="C496" i="5"/>
  <c r="B496" i="5"/>
  <c r="A498" i="5" l="1"/>
  <c r="C497" i="5"/>
  <c r="B497" i="5"/>
  <c r="C498" i="5" l="1"/>
  <c r="A499" i="5"/>
  <c r="B498" i="5"/>
  <c r="A500" i="5" l="1"/>
  <c r="B499" i="5"/>
  <c r="C499" i="5"/>
  <c r="A501" i="5" l="1"/>
  <c r="C500" i="5"/>
  <c r="B500" i="5"/>
  <c r="A502" i="5" l="1"/>
  <c r="C501" i="5"/>
  <c r="B501" i="5"/>
  <c r="A503" i="5" l="1"/>
  <c r="B502" i="5"/>
  <c r="C502" i="5"/>
  <c r="A504" i="5" l="1"/>
  <c r="C503" i="5"/>
  <c r="B503" i="5"/>
  <c r="A505" i="5" l="1"/>
  <c r="C504" i="5"/>
  <c r="B504" i="5"/>
  <c r="A506" i="5" l="1"/>
  <c r="B505" i="5"/>
  <c r="C505" i="5"/>
  <c r="A507" i="5" l="1"/>
  <c r="B506" i="5"/>
  <c r="C506" i="5"/>
  <c r="A508" i="5" l="1"/>
  <c r="B507" i="5"/>
  <c r="C507" i="5"/>
  <c r="A509" i="5" l="1"/>
  <c r="C508" i="5"/>
  <c r="B508" i="5"/>
  <c r="A510" i="5" l="1"/>
  <c r="C509" i="5"/>
  <c r="B509" i="5"/>
  <c r="A511" i="5" l="1"/>
  <c r="C510" i="5"/>
  <c r="B510" i="5"/>
  <c r="A512" i="5" l="1"/>
  <c r="B511" i="5"/>
  <c r="C511" i="5"/>
  <c r="A513" i="5" l="1"/>
  <c r="C512" i="5"/>
  <c r="B512" i="5"/>
  <c r="A514" i="5" l="1"/>
  <c r="B513" i="5"/>
  <c r="C513" i="5"/>
  <c r="A515" i="5" l="1"/>
  <c r="C514" i="5"/>
  <c r="B514" i="5"/>
  <c r="A516" i="5" l="1"/>
  <c r="C515" i="5"/>
  <c r="B515" i="5"/>
  <c r="A517" i="5" l="1"/>
  <c r="C516" i="5"/>
  <c r="B516" i="5"/>
  <c r="A518" i="5" l="1"/>
  <c r="B517" i="5"/>
  <c r="C517" i="5"/>
  <c r="A519" i="5" l="1"/>
  <c r="C518" i="5"/>
  <c r="B518" i="5"/>
  <c r="A520" i="5" l="1"/>
  <c r="C519" i="5"/>
  <c r="B519" i="5"/>
  <c r="A521" i="5" l="1"/>
  <c r="B520" i="5"/>
  <c r="C520" i="5"/>
  <c r="B521" i="5" l="1"/>
  <c r="A522" i="5"/>
  <c r="C521" i="5"/>
  <c r="C522" i="5" l="1"/>
  <c r="A523" i="5"/>
  <c r="B522" i="5"/>
  <c r="A524" i="5" l="1"/>
  <c r="C523" i="5"/>
  <c r="B523" i="5"/>
  <c r="A525" i="5" l="1"/>
  <c r="B524" i="5"/>
  <c r="C524" i="5"/>
  <c r="A526" i="5" l="1"/>
  <c r="C525" i="5"/>
  <c r="B525" i="5"/>
  <c r="A527" i="5" l="1"/>
  <c r="C526" i="5"/>
  <c r="B526" i="5"/>
  <c r="A528" i="5" l="1"/>
  <c r="C527" i="5"/>
  <c r="B527" i="5"/>
  <c r="A529" i="5" l="1"/>
  <c r="C528" i="5"/>
  <c r="B528" i="5"/>
  <c r="A530" i="5" l="1"/>
  <c r="C529" i="5"/>
  <c r="B529" i="5"/>
  <c r="B530" i="5" l="1"/>
  <c r="A531" i="5"/>
  <c r="C530" i="5"/>
  <c r="A532" i="5" l="1"/>
  <c r="C531" i="5"/>
  <c r="B531" i="5"/>
  <c r="A533" i="5" l="1"/>
  <c r="C532" i="5"/>
  <c r="B532" i="5"/>
  <c r="A534" i="5" l="1"/>
  <c r="B533" i="5"/>
  <c r="C533" i="5"/>
  <c r="A535" i="5" l="1"/>
  <c r="B534" i="5"/>
  <c r="C534" i="5"/>
  <c r="A536" i="5" l="1"/>
  <c r="B535" i="5"/>
  <c r="C535" i="5"/>
  <c r="C536" i="5" l="1"/>
  <c r="A537" i="5"/>
  <c r="B536" i="5"/>
  <c r="A538" i="5" l="1"/>
  <c r="C537" i="5"/>
  <c r="B537" i="5"/>
  <c r="C538" i="5" l="1"/>
  <c r="A539" i="5"/>
  <c r="B538" i="5"/>
  <c r="A540" i="5" l="1"/>
  <c r="C539" i="5"/>
  <c r="B539" i="5"/>
  <c r="A541" i="5" l="1"/>
  <c r="C540" i="5"/>
  <c r="B540" i="5"/>
  <c r="A542" i="5" l="1"/>
  <c r="B541" i="5"/>
  <c r="C541" i="5"/>
  <c r="A543" i="5" l="1"/>
  <c r="C542" i="5"/>
  <c r="B542" i="5"/>
  <c r="A544" i="5" l="1"/>
  <c r="B543" i="5"/>
  <c r="C543" i="5"/>
  <c r="B544" i="5" l="1"/>
  <c r="A545" i="5"/>
  <c r="C544" i="5"/>
  <c r="A546" i="5" l="1"/>
  <c r="B545" i="5"/>
  <c r="C545" i="5"/>
  <c r="A547" i="5" l="1"/>
  <c r="B546" i="5"/>
  <c r="C546" i="5"/>
  <c r="A548" i="5" l="1"/>
  <c r="C547" i="5"/>
  <c r="B547" i="5"/>
  <c r="A549" i="5" l="1"/>
  <c r="C548" i="5"/>
  <c r="B548" i="5"/>
  <c r="A550" i="5" l="1"/>
  <c r="C549" i="5"/>
  <c r="B549" i="5"/>
  <c r="A551" i="5" l="1"/>
  <c r="B550" i="5"/>
  <c r="C550" i="5"/>
  <c r="C551" i="5" l="1"/>
  <c r="B551" i="5"/>
  <c r="A552" i="5"/>
  <c r="B552" i="5" l="1"/>
  <c r="A553" i="5"/>
  <c r="C552" i="5"/>
  <c r="A554" i="5" l="1"/>
  <c r="C553" i="5"/>
  <c r="B553" i="5"/>
  <c r="C554" i="5" l="1"/>
  <c r="A555" i="5"/>
  <c r="B554" i="5"/>
  <c r="A556" i="5" l="1"/>
  <c r="B555" i="5"/>
  <c r="C555" i="5"/>
  <c r="A557" i="5" l="1"/>
  <c r="B556" i="5"/>
  <c r="C556" i="5"/>
  <c r="A558" i="5" l="1"/>
  <c r="C557" i="5"/>
  <c r="B557" i="5"/>
  <c r="A559" i="5" l="1"/>
  <c r="C558" i="5"/>
  <c r="B558" i="5"/>
  <c r="A560" i="5" l="1"/>
  <c r="C559" i="5"/>
  <c r="B559" i="5"/>
  <c r="B560" i="5" l="1"/>
  <c r="A561" i="5"/>
  <c r="C560" i="5"/>
  <c r="B561" i="5" l="1"/>
  <c r="A562" i="5"/>
  <c r="C561" i="5"/>
  <c r="C562" i="5" l="1"/>
  <c r="A563" i="5"/>
  <c r="B562" i="5"/>
  <c r="A564" i="5" l="1"/>
  <c r="C563" i="5"/>
  <c r="B563" i="5"/>
  <c r="A565" i="5" l="1"/>
  <c r="B564" i="5"/>
  <c r="C564" i="5"/>
  <c r="A566" i="5" l="1"/>
  <c r="B565" i="5"/>
  <c r="C565" i="5"/>
  <c r="A567" i="5" l="1"/>
  <c r="C566" i="5"/>
  <c r="B566" i="5"/>
  <c r="A568" i="5" l="1"/>
  <c r="C567" i="5"/>
  <c r="B567" i="5"/>
  <c r="A569" i="5" l="1"/>
  <c r="C568" i="5"/>
  <c r="B568" i="5"/>
  <c r="C569" i="5" l="1"/>
  <c r="A570" i="5"/>
  <c r="B569" i="5"/>
  <c r="A571" i="5" l="1"/>
  <c r="C570" i="5"/>
  <c r="B570" i="5"/>
  <c r="A572" i="5" l="1"/>
  <c r="B571" i="5"/>
  <c r="C571" i="5"/>
  <c r="A573" i="5" l="1"/>
  <c r="C572" i="5"/>
  <c r="B572" i="5"/>
  <c r="A574" i="5" l="1"/>
  <c r="C573" i="5"/>
  <c r="B573" i="5"/>
  <c r="A575" i="5" l="1"/>
  <c r="C574" i="5"/>
  <c r="B574" i="5"/>
  <c r="B575" i="5" l="1"/>
  <c r="A576" i="5"/>
  <c r="C575" i="5"/>
  <c r="A577" i="5" l="1"/>
  <c r="C576" i="5"/>
  <c r="B576" i="5"/>
  <c r="A578" i="5" l="1"/>
  <c r="C577" i="5"/>
  <c r="B577" i="5"/>
  <c r="A579" i="5" l="1"/>
  <c r="B578" i="5"/>
  <c r="C578" i="5"/>
  <c r="A580" i="5" l="1"/>
  <c r="C579" i="5"/>
  <c r="B579" i="5"/>
  <c r="A581" i="5" l="1"/>
  <c r="B580" i="5"/>
  <c r="C580" i="5"/>
  <c r="A582" i="5" l="1"/>
  <c r="C581" i="5"/>
  <c r="B581" i="5"/>
  <c r="A583" i="5" l="1"/>
  <c r="C582" i="5"/>
  <c r="B582" i="5"/>
  <c r="A584" i="5" l="1"/>
  <c r="C583" i="5"/>
  <c r="B583" i="5"/>
  <c r="A585" i="5" l="1"/>
  <c r="B584" i="5"/>
  <c r="C584" i="5"/>
  <c r="B585" i="5" l="1"/>
  <c r="A586" i="5"/>
  <c r="C585" i="5"/>
  <c r="C586" i="5" l="1"/>
  <c r="A587" i="5"/>
  <c r="B586" i="5"/>
  <c r="A588" i="5" l="1"/>
  <c r="C587" i="5"/>
  <c r="B587" i="5"/>
  <c r="A589" i="5" l="1"/>
  <c r="B588" i="5"/>
  <c r="C588" i="5"/>
  <c r="A590" i="5" l="1"/>
  <c r="C589" i="5"/>
  <c r="B589" i="5"/>
  <c r="A591" i="5" l="1"/>
  <c r="B590" i="5"/>
  <c r="C590" i="5"/>
  <c r="A592" i="5" l="1"/>
  <c r="C591" i="5"/>
  <c r="B591" i="5"/>
  <c r="A593" i="5" l="1"/>
  <c r="B592" i="5"/>
  <c r="C592" i="5"/>
  <c r="C593" i="5" l="1"/>
  <c r="B593" i="5"/>
  <c r="A594" i="5"/>
  <c r="C594" i="5" l="1"/>
  <c r="A595" i="5"/>
  <c r="B594" i="5"/>
  <c r="A596" i="5" l="1"/>
  <c r="C595" i="5"/>
  <c r="B595" i="5"/>
  <c r="A597" i="5" l="1"/>
  <c r="C596" i="5"/>
  <c r="B596" i="5"/>
  <c r="A598" i="5" l="1"/>
  <c r="C597" i="5"/>
  <c r="B597" i="5"/>
  <c r="A599" i="5" l="1"/>
  <c r="C598" i="5"/>
  <c r="B598" i="5"/>
  <c r="A600" i="5" l="1"/>
  <c r="B599" i="5"/>
  <c r="C599" i="5"/>
  <c r="A601" i="5" l="1"/>
  <c r="C600" i="5"/>
  <c r="B600" i="5"/>
  <c r="A602" i="5" l="1"/>
  <c r="B601" i="5"/>
  <c r="C601" i="5"/>
  <c r="C602" i="5" l="1"/>
  <c r="A603" i="5"/>
  <c r="B602" i="5"/>
  <c r="A604" i="5" l="1"/>
  <c r="C603" i="5"/>
  <c r="B603" i="5"/>
  <c r="A605" i="5" l="1"/>
  <c r="C604" i="5"/>
  <c r="B604" i="5"/>
  <c r="A606" i="5" l="1"/>
  <c r="B605" i="5"/>
  <c r="C605" i="5"/>
  <c r="A607" i="5" l="1"/>
  <c r="B606" i="5"/>
  <c r="C606" i="5"/>
  <c r="A608" i="5" l="1"/>
  <c r="C607" i="5"/>
  <c r="B607" i="5"/>
  <c r="A609" i="5" l="1"/>
  <c r="C608" i="5"/>
  <c r="B608" i="5"/>
  <c r="A610" i="5" l="1"/>
  <c r="C609" i="5"/>
  <c r="B609" i="5"/>
  <c r="A611" i="5" l="1"/>
  <c r="B610" i="5"/>
  <c r="C610" i="5"/>
  <c r="A612" i="5" l="1"/>
  <c r="B611" i="5"/>
  <c r="C611" i="5"/>
  <c r="A613" i="5" l="1"/>
  <c r="C612" i="5"/>
  <c r="B612" i="5"/>
  <c r="A614" i="5" l="1"/>
  <c r="C613" i="5"/>
  <c r="B613" i="5"/>
  <c r="A615" i="5" l="1"/>
  <c r="C614" i="5"/>
  <c r="B614" i="5"/>
  <c r="A616" i="5" l="1"/>
  <c r="B615" i="5"/>
  <c r="C615" i="5"/>
  <c r="A617" i="5" l="1"/>
  <c r="C616" i="5"/>
  <c r="B616" i="5"/>
  <c r="A618" i="5" l="1"/>
  <c r="C617" i="5"/>
  <c r="B617" i="5"/>
  <c r="C618" i="5" l="1"/>
  <c r="A619" i="5"/>
  <c r="B618" i="5"/>
  <c r="A620" i="5" l="1"/>
  <c r="B619" i="5"/>
  <c r="C619" i="5"/>
  <c r="A621" i="5" l="1"/>
  <c r="C620" i="5"/>
  <c r="B620" i="5"/>
  <c r="A622" i="5" l="1"/>
  <c r="B621" i="5"/>
  <c r="C621" i="5"/>
  <c r="A623" i="5" l="1"/>
  <c r="B622" i="5"/>
  <c r="C622" i="5"/>
  <c r="A624" i="5" l="1"/>
  <c r="B623" i="5"/>
  <c r="C623" i="5"/>
  <c r="B624" i="5" l="1"/>
  <c r="A625" i="5"/>
  <c r="C624" i="5"/>
  <c r="B625" i="5" l="1"/>
  <c r="A626" i="5"/>
  <c r="C625" i="5"/>
  <c r="C626" i="5" l="1"/>
  <c r="A627" i="5"/>
  <c r="B626" i="5"/>
  <c r="A628" i="5" l="1"/>
  <c r="B627" i="5"/>
  <c r="C627" i="5"/>
  <c r="A629" i="5" l="1"/>
  <c r="C628" i="5"/>
  <c r="B628" i="5"/>
  <c r="A630" i="5" l="1"/>
  <c r="C629" i="5"/>
  <c r="B629" i="5"/>
  <c r="A631" i="5" l="1"/>
  <c r="B630" i="5"/>
  <c r="C630" i="5"/>
  <c r="A632" i="5" l="1"/>
  <c r="C631" i="5"/>
  <c r="B631" i="5"/>
  <c r="B632" i="5" l="1"/>
  <c r="A633" i="5"/>
  <c r="C632" i="5"/>
  <c r="B633" i="5" l="1"/>
  <c r="A634" i="5"/>
  <c r="C633" i="5"/>
  <c r="A635" i="5" l="1"/>
  <c r="C634" i="5"/>
  <c r="B634" i="5"/>
  <c r="A636" i="5" l="1"/>
  <c r="B635" i="5"/>
  <c r="C635" i="5"/>
  <c r="A637" i="5" l="1"/>
  <c r="C636" i="5"/>
  <c r="B636" i="5"/>
  <c r="A638" i="5" l="1"/>
  <c r="C637" i="5"/>
  <c r="B637" i="5"/>
  <c r="A639" i="5" l="1"/>
  <c r="C638" i="5"/>
  <c r="B638" i="5"/>
  <c r="A640" i="5" l="1"/>
  <c r="C639" i="5"/>
  <c r="B639" i="5"/>
  <c r="A641" i="5" l="1"/>
  <c r="B640" i="5"/>
  <c r="C640" i="5"/>
  <c r="A642" i="5" l="1"/>
  <c r="B641" i="5"/>
  <c r="C641" i="5"/>
  <c r="A643" i="5" l="1"/>
  <c r="B642" i="5"/>
  <c r="C642" i="5"/>
  <c r="A644" i="5" l="1"/>
  <c r="B643" i="5"/>
  <c r="C643" i="5"/>
  <c r="A645" i="5" l="1"/>
  <c r="C644" i="5"/>
  <c r="B644" i="5"/>
  <c r="A646" i="5" l="1"/>
  <c r="B645" i="5"/>
  <c r="C645" i="5"/>
  <c r="A647" i="5" l="1"/>
  <c r="C646" i="5"/>
  <c r="B646" i="5"/>
  <c r="A648" i="5" l="1"/>
  <c r="B647" i="5"/>
  <c r="C647" i="5"/>
  <c r="A649" i="5" l="1"/>
  <c r="B648" i="5"/>
  <c r="C648" i="5"/>
  <c r="C649" i="5" l="1"/>
  <c r="A650" i="5"/>
  <c r="B649" i="5"/>
  <c r="B650" i="5" l="1"/>
  <c r="A651" i="5"/>
  <c r="C650" i="5"/>
  <c r="A652" i="5" l="1"/>
  <c r="C651" i="5"/>
  <c r="B651" i="5"/>
  <c r="A653" i="5" l="1"/>
  <c r="C652" i="5"/>
  <c r="B652" i="5"/>
  <c r="A654" i="5" l="1"/>
  <c r="C653" i="5"/>
  <c r="B653" i="5"/>
  <c r="A655" i="5" l="1"/>
  <c r="B654" i="5"/>
  <c r="C654" i="5"/>
  <c r="A656" i="5" l="1"/>
  <c r="C655" i="5"/>
  <c r="B655" i="5"/>
  <c r="B656" i="5" l="1"/>
  <c r="A657" i="5"/>
  <c r="C656" i="5"/>
  <c r="B657" i="5" l="1"/>
  <c r="A658" i="5"/>
  <c r="C657" i="5"/>
  <c r="B658" i="5" l="1"/>
  <c r="A659" i="5"/>
  <c r="C658" i="5"/>
  <c r="A660" i="5" l="1"/>
  <c r="C659" i="5"/>
  <c r="B659" i="5"/>
  <c r="A661" i="5" l="1"/>
  <c r="B660" i="5"/>
  <c r="C660" i="5"/>
  <c r="A662" i="5" l="1"/>
  <c r="B661" i="5"/>
  <c r="C661" i="5"/>
  <c r="A663" i="5" l="1"/>
  <c r="C662" i="5"/>
  <c r="B662" i="5"/>
  <c r="A664" i="5" l="1"/>
  <c r="B663" i="5"/>
  <c r="C663" i="5"/>
  <c r="A665" i="5" l="1"/>
  <c r="B664" i="5"/>
  <c r="C664" i="5"/>
  <c r="B665" i="5" l="1"/>
  <c r="A666" i="5"/>
  <c r="C665" i="5"/>
  <c r="C666" i="5" l="1"/>
  <c r="A667" i="5"/>
  <c r="B666" i="5"/>
  <c r="A668" i="5" l="1"/>
  <c r="C667" i="5"/>
  <c r="B667" i="5"/>
  <c r="A669" i="5" l="1"/>
  <c r="B668" i="5"/>
  <c r="C668" i="5"/>
  <c r="A670" i="5" l="1"/>
  <c r="B669" i="5"/>
  <c r="C669" i="5"/>
  <c r="A671" i="5" l="1"/>
  <c r="C670" i="5"/>
  <c r="B670" i="5"/>
  <c r="C671" i="5" l="1"/>
  <c r="A672" i="5"/>
  <c r="B671" i="5"/>
  <c r="A673" i="5" l="1"/>
  <c r="C672" i="5"/>
  <c r="B672" i="5"/>
  <c r="B673" i="5" l="1"/>
  <c r="A674" i="5"/>
  <c r="C673" i="5"/>
  <c r="A675" i="5" l="1"/>
  <c r="B674" i="5"/>
  <c r="C674" i="5"/>
  <c r="A676" i="5" l="1"/>
  <c r="B675" i="5"/>
  <c r="C675" i="5"/>
  <c r="A677" i="5" l="1"/>
  <c r="B676" i="5"/>
  <c r="C676" i="5"/>
  <c r="A678" i="5" l="1"/>
  <c r="B677" i="5"/>
  <c r="C677" i="5"/>
  <c r="A679" i="5" l="1"/>
  <c r="B678" i="5"/>
  <c r="C678" i="5"/>
  <c r="C679" i="5" l="1"/>
  <c r="B679" i="5"/>
  <c r="A680" i="5"/>
  <c r="A681" i="5" l="1"/>
  <c r="B680" i="5"/>
  <c r="C680" i="5"/>
  <c r="B681" i="5" l="1"/>
  <c r="C681" i="5"/>
  <c r="A682" i="5"/>
  <c r="B682" i="5" l="1"/>
  <c r="A683" i="5"/>
  <c r="C682" i="5"/>
  <c r="A684" i="5" l="1"/>
  <c r="C683" i="5"/>
  <c r="B683" i="5"/>
  <c r="A685" i="5" l="1"/>
  <c r="C684" i="5"/>
  <c r="B684" i="5"/>
  <c r="A686" i="5" l="1"/>
  <c r="C685" i="5"/>
  <c r="B685" i="5"/>
  <c r="A687" i="5" l="1"/>
  <c r="B686" i="5"/>
  <c r="C686" i="5"/>
  <c r="A688" i="5" l="1"/>
  <c r="C687" i="5"/>
  <c r="B687" i="5"/>
  <c r="C688" i="5" l="1"/>
  <c r="B688" i="5"/>
  <c r="A689" i="5"/>
  <c r="B689" i="5" l="1"/>
  <c r="A690" i="5"/>
  <c r="C689" i="5"/>
  <c r="C690" i="5" l="1"/>
  <c r="A691" i="5"/>
  <c r="B690" i="5"/>
  <c r="A692" i="5" l="1"/>
  <c r="C691" i="5"/>
  <c r="B691" i="5"/>
  <c r="A693" i="5" l="1"/>
  <c r="B692" i="5"/>
  <c r="C692" i="5"/>
  <c r="A694" i="5" l="1"/>
  <c r="B693" i="5"/>
  <c r="C693" i="5"/>
  <c r="A695" i="5" l="1"/>
  <c r="C694" i="5"/>
  <c r="B694" i="5"/>
  <c r="A696" i="5" l="1"/>
  <c r="C695" i="5"/>
  <c r="B695" i="5"/>
  <c r="B696" i="5" l="1"/>
  <c r="C696" i="5"/>
  <c r="A697" i="5"/>
  <c r="C697" i="5" l="1"/>
  <c r="A698" i="5"/>
  <c r="B697" i="5"/>
  <c r="A699" i="5" l="1"/>
  <c r="C698" i="5"/>
  <c r="B698" i="5"/>
  <c r="A700" i="5" l="1"/>
  <c r="B699" i="5"/>
  <c r="C699" i="5"/>
  <c r="A701" i="5" l="1"/>
  <c r="C700" i="5"/>
  <c r="B700" i="5"/>
  <c r="A702" i="5" l="1"/>
  <c r="B701" i="5"/>
  <c r="C701" i="5"/>
  <c r="A703" i="5" l="1"/>
  <c r="C702" i="5"/>
  <c r="B702" i="5"/>
  <c r="B703" i="5" l="1"/>
  <c r="A704" i="5"/>
  <c r="C703" i="5"/>
  <c r="C704" i="5" l="1"/>
  <c r="A705" i="5"/>
  <c r="B704" i="5"/>
  <c r="A706" i="5" l="1"/>
  <c r="B705" i="5"/>
  <c r="C705" i="5"/>
  <c r="A707" i="5" l="1"/>
  <c r="C706" i="5"/>
  <c r="B706" i="5"/>
  <c r="A708" i="5" l="1"/>
  <c r="B707" i="5"/>
  <c r="C707" i="5"/>
  <c r="A709" i="5" l="1"/>
  <c r="B708" i="5"/>
  <c r="C708" i="5"/>
  <c r="A710" i="5" l="1"/>
  <c r="B709" i="5"/>
  <c r="C709" i="5"/>
  <c r="A711" i="5" l="1"/>
  <c r="C710" i="5"/>
  <c r="B710" i="5"/>
  <c r="A712" i="5" l="1"/>
  <c r="B711" i="5"/>
  <c r="C711" i="5"/>
  <c r="A713" i="5" l="1"/>
  <c r="B712" i="5"/>
  <c r="C712" i="5"/>
  <c r="A714" i="5" l="1"/>
  <c r="B713" i="5"/>
  <c r="C713" i="5"/>
  <c r="B714" i="5" l="1"/>
  <c r="A715" i="5"/>
  <c r="C714" i="5"/>
  <c r="A716" i="5" l="1"/>
  <c r="C715" i="5"/>
  <c r="B715" i="5"/>
  <c r="A717" i="5" l="1"/>
  <c r="B716" i="5"/>
  <c r="C716" i="5"/>
  <c r="A718" i="5" l="1"/>
  <c r="C717" i="5"/>
  <c r="B717" i="5"/>
  <c r="A719" i="5" l="1"/>
  <c r="B718" i="5"/>
  <c r="C718" i="5"/>
  <c r="A720" i="5" l="1"/>
  <c r="C719" i="5"/>
  <c r="B719" i="5"/>
  <c r="C720" i="5" l="1"/>
  <c r="A721" i="5"/>
  <c r="B720" i="5"/>
  <c r="B721" i="5" l="1"/>
  <c r="A722" i="5"/>
  <c r="C721" i="5"/>
  <c r="C722" i="5" l="1"/>
  <c r="A723" i="5"/>
  <c r="B722" i="5"/>
  <c r="A724" i="5" l="1"/>
  <c r="B723" i="5"/>
  <c r="C723" i="5"/>
  <c r="A725" i="5" l="1"/>
  <c r="C724" i="5"/>
  <c r="B724" i="5"/>
  <c r="A726" i="5" l="1"/>
  <c r="B725" i="5"/>
  <c r="C725" i="5"/>
  <c r="A727" i="5" l="1"/>
  <c r="C726" i="5"/>
  <c r="B726" i="5"/>
  <c r="A728" i="5" l="1"/>
  <c r="B727" i="5"/>
  <c r="C727" i="5"/>
  <c r="A729" i="5" l="1"/>
  <c r="C728" i="5"/>
  <c r="B728" i="5"/>
  <c r="B729" i="5" l="1"/>
  <c r="A730" i="5"/>
  <c r="C729" i="5"/>
  <c r="B730" i="5" l="1"/>
  <c r="A731" i="5"/>
  <c r="C730" i="5"/>
  <c r="A732" i="5" l="1"/>
  <c r="B731" i="5"/>
  <c r="C731" i="5"/>
  <c r="A733" i="5" l="1"/>
  <c r="C732" i="5"/>
  <c r="B732" i="5"/>
  <c r="A734" i="5" l="1"/>
  <c r="C733" i="5"/>
  <c r="B733" i="5"/>
  <c r="A735" i="5" l="1"/>
  <c r="B734" i="5"/>
  <c r="C734" i="5"/>
  <c r="A736" i="5" l="1"/>
  <c r="B735" i="5"/>
  <c r="C735" i="5"/>
  <c r="C736" i="5" l="1"/>
  <c r="A737" i="5"/>
  <c r="B736" i="5"/>
  <c r="C737" i="5" l="1"/>
  <c r="A738" i="5"/>
  <c r="B737" i="5"/>
  <c r="A739" i="5" l="1"/>
  <c r="B738" i="5"/>
  <c r="C738" i="5"/>
  <c r="A740" i="5" l="1"/>
  <c r="B739" i="5"/>
  <c r="C739" i="5"/>
  <c r="A741" i="5" l="1"/>
  <c r="C740" i="5"/>
  <c r="B740" i="5"/>
  <c r="A742" i="5" l="1"/>
  <c r="B741" i="5"/>
  <c r="C741" i="5"/>
  <c r="A743" i="5" l="1"/>
  <c r="C742" i="5"/>
  <c r="B742" i="5"/>
  <c r="A744" i="5" l="1"/>
  <c r="B743" i="5"/>
  <c r="C743" i="5"/>
  <c r="A745" i="5" l="1"/>
  <c r="B744" i="5"/>
  <c r="C744" i="5"/>
  <c r="C745" i="5" l="1"/>
  <c r="A746" i="5"/>
  <c r="B745" i="5"/>
  <c r="A747" i="5" l="1"/>
  <c r="C746" i="5"/>
  <c r="B746" i="5"/>
  <c r="A748" i="5" l="1"/>
  <c r="B747" i="5"/>
  <c r="C747" i="5"/>
  <c r="A749" i="5" l="1"/>
  <c r="B748" i="5"/>
  <c r="C748" i="5"/>
  <c r="A750" i="5" l="1"/>
  <c r="C749" i="5"/>
  <c r="B749" i="5"/>
  <c r="A751" i="5" l="1"/>
  <c r="B750" i="5"/>
  <c r="C750" i="5"/>
  <c r="A752" i="5" l="1"/>
  <c r="C751" i="5"/>
  <c r="B751" i="5"/>
  <c r="A753" i="5" l="1"/>
  <c r="C752" i="5"/>
  <c r="B752" i="5"/>
  <c r="B753" i="5" l="1"/>
  <c r="A754" i="5"/>
  <c r="C753" i="5"/>
  <c r="A755" i="5" l="1"/>
  <c r="B754" i="5"/>
  <c r="C754" i="5"/>
  <c r="A756" i="5" l="1"/>
  <c r="B755" i="5"/>
  <c r="C755" i="5"/>
  <c r="A757" i="5" l="1"/>
  <c r="C756" i="5"/>
  <c r="B756" i="5"/>
  <c r="A758" i="5" l="1"/>
  <c r="C757" i="5"/>
  <c r="B757" i="5"/>
  <c r="A759" i="5" l="1"/>
  <c r="C758" i="5"/>
  <c r="B758" i="5"/>
  <c r="A760" i="5" l="1"/>
  <c r="B759" i="5"/>
  <c r="C759" i="5"/>
  <c r="B760" i="5" l="1"/>
  <c r="A761" i="5"/>
  <c r="C760" i="5"/>
  <c r="B761" i="5" l="1"/>
  <c r="A762" i="5"/>
  <c r="C761" i="5"/>
  <c r="A763" i="5" l="1"/>
  <c r="B762" i="5"/>
  <c r="C762" i="5"/>
  <c r="A764" i="5" l="1"/>
  <c r="B763" i="5"/>
  <c r="C763" i="5"/>
  <c r="A765" i="5" l="1"/>
  <c r="C764" i="5"/>
  <c r="B764" i="5"/>
  <c r="A766" i="5" l="1"/>
  <c r="C765" i="5"/>
  <c r="B765" i="5"/>
  <c r="A767" i="5" l="1"/>
  <c r="B766" i="5"/>
  <c r="C766" i="5"/>
  <c r="B767" i="5" l="1"/>
  <c r="A768" i="5"/>
  <c r="C767" i="5"/>
  <c r="C768" i="5" l="1"/>
  <c r="A769" i="5"/>
  <c r="B768" i="5"/>
  <c r="A770" i="5" l="1"/>
  <c r="C769" i="5"/>
  <c r="B769" i="5"/>
  <c r="A771" i="5" l="1"/>
  <c r="C770" i="5"/>
  <c r="B770" i="5"/>
  <c r="A772" i="5" l="1"/>
  <c r="B771" i="5"/>
  <c r="C771" i="5"/>
  <c r="A773" i="5" l="1"/>
  <c r="C772" i="5"/>
  <c r="B772" i="5"/>
  <c r="A774" i="5" l="1"/>
  <c r="B773" i="5"/>
  <c r="C773" i="5"/>
  <c r="A775" i="5" l="1"/>
  <c r="B774" i="5"/>
  <c r="C774" i="5"/>
  <c r="A776" i="5" l="1"/>
  <c r="C775" i="5"/>
  <c r="B775" i="5"/>
  <c r="A777" i="5" l="1"/>
  <c r="C776" i="5"/>
  <c r="B776" i="5"/>
  <c r="A778" i="5" l="1"/>
  <c r="B777" i="5"/>
  <c r="C777" i="5"/>
  <c r="C778" i="5" l="1"/>
  <c r="A779" i="5"/>
  <c r="B778" i="5"/>
  <c r="A780" i="5" l="1"/>
  <c r="B779" i="5"/>
  <c r="C779" i="5"/>
  <c r="A781" i="5" l="1"/>
  <c r="C780" i="5"/>
  <c r="B780" i="5"/>
  <c r="A782" i="5" l="1"/>
  <c r="C781" i="5"/>
  <c r="B781" i="5"/>
  <c r="A783" i="5" l="1"/>
  <c r="C782" i="5"/>
  <c r="B782" i="5"/>
  <c r="A784" i="5" l="1"/>
  <c r="C783" i="5"/>
  <c r="B783" i="5"/>
  <c r="B784" i="5" l="1"/>
  <c r="A785" i="5"/>
  <c r="C784" i="5"/>
  <c r="C785" i="5" l="1"/>
  <c r="A786" i="5"/>
  <c r="B785" i="5"/>
  <c r="B786" i="5" l="1"/>
  <c r="A787" i="5"/>
  <c r="C786" i="5"/>
  <c r="A788" i="5" l="1"/>
  <c r="B787" i="5"/>
  <c r="C787" i="5"/>
  <c r="A789" i="5" l="1"/>
  <c r="C788" i="5"/>
  <c r="B788" i="5"/>
  <c r="A790" i="5" l="1"/>
  <c r="C789" i="5"/>
  <c r="B789" i="5"/>
  <c r="A791" i="5" l="1"/>
  <c r="B790" i="5"/>
  <c r="C790" i="5"/>
  <c r="A792" i="5" l="1"/>
  <c r="B791" i="5"/>
  <c r="C791" i="5"/>
  <c r="B792" i="5" l="1"/>
  <c r="A793" i="5"/>
  <c r="C792" i="5"/>
  <c r="C793" i="5" l="1"/>
  <c r="A794" i="5"/>
  <c r="B793" i="5"/>
  <c r="B794" i="5" l="1"/>
  <c r="A795" i="5"/>
  <c r="C794" i="5"/>
  <c r="A796" i="5" l="1"/>
  <c r="C795" i="5"/>
  <c r="B795" i="5"/>
  <c r="A797" i="5" l="1"/>
  <c r="B796" i="5"/>
  <c r="C796" i="5"/>
  <c r="A798" i="5" l="1"/>
  <c r="B797" i="5"/>
  <c r="C797" i="5"/>
  <c r="A799" i="5" l="1"/>
  <c r="C798" i="5"/>
  <c r="B798" i="5"/>
  <c r="A800" i="5" l="1"/>
  <c r="C799" i="5"/>
  <c r="B799" i="5"/>
  <c r="B800" i="5" l="1"/>
  <c r="C800" i="5"/>
  <c r="A801" i="5"/>
  <c r="B801" i="5" l="1"/>
  <c r="A802" i="5"/>
  <c r="C801" i="5"/>
  <c r="A803" i="5" l="1"/>
  <c r="B802" i="5"/>
  <c r="C802" i="5"/>
  <c r="A804" i="5" l="1"/>
  <c r="C803" i="5"/>
  <c r="B803" i="5"/>
  <c r="A805" i="5" l="1"/>
  <c r="C804" i="5"/>
  <c r="B804" i="5"/>
  <c r="A806" i="5" l="1"/>
  <c r="C805" i="5"/>
  <c r="B805" i="5"/>
  <c r="A807" i="5" l="1"/>
  <c r="B806" i="5"/>
  <c r="C806" i="5"/>
  <c r="A808" i="5" l="1"/>
  <c r="C807" i="5"/>
  <c r="B807" i="5"/>
  <c r="C808" i="5" l="1"/>
  <c r="A809" i="5"/>
  <c r="B808" i="5"/>
  <c r="C809" i="5" l="1"/>
  <c r="B809" i="5"/>
  <c r="A810" i="5"/>
  <c r="A811" i="5" l="1"/>
  <c r="C810" i="5"/>
  <c r="B810" i="5"/>
  <c r="A812" i="5" l="1"/>
  <c r="B811" i="5"/>
  <c r="C811" i="5"/>
  <c r="A813" i="5" l="1"/>
  <c r="B812" i="5"/>
  <c r="C812" i="5"/>
  <c r="A814" i="5" l="1"/>
  <c r="C813" i="5"/>
  <c r="B813" i="5"/>
  <c r="C814" i="5" l="1"/>
  <c r="B814" i="5"/>
  <c r="A815" i="5"/>
  <c r="A816" i="5" l="1"/>
  <c r="C815" i="5"/>
  <c r="B815" i="5"/>
  <c r="C816" i="5" l="1"/>
  <c r="B816" i="5"/>
  <c r="A817" i="5"/>
  <c r="C817" i="5" l="1"/>
  <c r="A818" i="5"/>
  <c r="B817" i="5"/>
  <c r="A819" i="5" l="1"/>
  <c r="C818" i="5"/>
  <c r="B818" i="5"/>
  <c r="A820" i="5" l="1"/>
  <c r="B819" i="5"/>
  <c r="C819" i="5"/>
  <c r="A821" i="5" l="1"/>
  <c r="B820" i="5"/>
  <c r="C820" i="5"/>
  <c r="A822" i="5" l="1"/>
  <c r="B821" i="5"/>
  <c r="C821" i="5"/>
  <c r="A823" i="5" l="1"/>
  <c r="C822" i="5"/>
  <c r="B822" i="5"/>
  <c r="C823" i="5" l="1"/>
  <c r="B823" i="5"/>
  <c r="I2" i="10"/>
  <c r="K23" i="10"/>
  <c r="K2" i="10" l="1"/>
  <c r="J2" i="10"/>
  <c r="I3" i="10"/>
  <c r="G16" i="23"/>
  <c r="L16" i="23"/>
  <c r="J17" i="23"/>
  <c r="E17" i="23"/>
  <c r="K16" i="23"/>
  <c r="I17" i="23"/>
  <c r="F16" i="23"/>
  <c r="N16" i="23"/>
  <c r="G17" i="23"/>
  <c r="F17" i="23"/>
  <c r="M16" i="23"/>
  <c r="H16" i="23"/>
  <c r="L17" i="23"/>
  <c r="J16" i="23"/>
  <c r="H17" i="23"/>
  <c r="M17" i="23"/>
  <c r="N17" i="23"/>
  <c r="I16" i="23"/>
  <c r="E16" i="23"/>
  <c r="K17" i="23"/>
  <c r="H23" i="23" l="1"/>
  <c r="K3" i="10"/>
  <c r="I4" i="10"/>
  <c r="J3" i="10"/>
  <c r="K4" i="10" l="1"/>
  <c r="J4" i="10"/>
  <c r="I5" i="10"/>
  <c r="K5" i="10" l="1"/>
  <c r="J5" i="10"/>
  <c r="I6" i="10"/>
  <c r="K6" i="10" l="1"/>
  <c r="I7" i="10"/>
  <c r="J6" i="10"/>
  <c r="K7" i="10" l="1"/>
  <c r="J7" i="10"/>
  <c r="I8" i="10"/>
  <c r="K8" i="10" l="1"/>
  <c r="J8" i="10"/>
  <c r="I9" i="10"/>
  <c r="K9" i="10" l="1"/>
  <c r="J9" i="10"/>
  <c r="I10" i="10"/>
  <c r="K10" i="10" l="1"/>
  <c r="I11" i="10"/>
  <c r="J10" i="10"/>
  <c r="K11" i="10" l="1"/>
  <c r="I12" i="10"/>
  <c r="J11" i="10"/>
  <c r="K12" i="10" l="1"/>
  <c r="J12" i="10"/>
  <c r="I13" i="10"/>
  <c r="K13" i="10" l="1"/>
  <c r="I14" i="10"/>
  <c r="J13" i="10"/>
  <c r="K14" i="10" l="1"/>
  <c r="I15" i="10"/>
  <c r="J14" i="10"/>
  <c r="K15" i="10" l="1"/>
  <c r="I16" i="10"/>
  <c r="J15" i="10"/>
  <c r="K16" i="10" l="1"/>
  <c r="J16" i="10"/>
  <c r="I17" i="10"/>
  <c r="K17" i="10" l="1"/>
  <c r="J17" i="10"/>
  <c r="I18" i="10"/>
  <c r="K18" i="10" l="1"/>
  <c r="I19" i="10"/>
  <c r="J18" i="10"/>
  <c r="K19" i="10" l="1"/>
  <c r="I20" i="10"/>
  <c r="J19" i="10"/>
  <c r="K20" i="10" l="1"/>
  <c r="J20" i="10"/>
  <c r="I21" i="10"/>
  <c r="K21" i="10" l="1"/>
  <c r="J21" i="10"/>
  <c r="I22" i="10"/>
  <c r="K22" i="10" l="1"/>
  <c r="I24" i="10"/>
  <c r="J22" i="10"/>
  <c r="K24" i="10" l="1"/>
  <c r="I25" i="10"/>
  <c r="J24" i="10"/>
  <c r="K25" i="10" l="1"/>
  <c r="J25" i="10"/>
  <c r="I26" i="10"/>
  <c r="K26" i="10" l="1"/>
  <c r="I27" i="10"/>
  <c r="J26" i="10"/>
  <c r="K27" i="10" l="1"/>
  <c r="I28" i="10"/>
  <c r="J27" i="10"/>
  <c r="K28" i="10" l="1"/>
  <c r="I29" i="10"/>
  <c r="J28" i="10"/>
  <c r="K29" i="10" l="1"/>
  <c r="J29" i="10"/>
  <c r="I30" i="10"/>
  <c r="K30" i="10" l="1"/>
  <c r="J30" i="10"/>
  <c r="I31" i="10"/>
  <c r="K31" i="10" l="1"/>
  <c r="I32" i="10"/>
  <c r="J31" i="10"/>
  <c r="K32" i="10" l="1"/>
  <c r="I33" i="10"/>
  <c r="J32" i="10"/>
  <c r="K33" i="10" l="1"/>
  <c r="J33" i="10"/>
  <c r="I34" i="10"/>
  <c r="K34" i="10" l="1"/>
  <c r="I35" i="10"/>
  <c r="J34" i="10"/>
  <c r="K35" i="10" l="1"/>
  <c r="J35" i="10"/>
  <c r="I36" i="10"/>
  <c r="K36" i="10" l="1"/>
  <c r="J36" i="10"/>
  <c r="I37" i="10"/>
  <c r="K37" i="10" l="1"/>
  <c r="I38" i="10"/>
  <c r="J37" i="10"/>
  <c r="K38" i="10" l="1"/>
  <c r="I39" i="10"/>
  <c r="J38" i="10"/>
  <c r="K39" i="10" l="1"/>
  <c r="I40" i="10"/>
  <c r="J39" i="10"/>
  <c r="K40" i="10" l="1"/>
  <c r="J40" i="10"/>
  <c r="I41" i="10"/>
  <c r="K41" i="10" l="1"/>
  <c r="J41" i="10"/>
  <c r="I42" i="10"/>
  <c r="K42" i="10" l="1"/>
  <c r="I43" i="10"/>
  <c r="J42" i="10"/>
  <c r="K43" i="10" l="1"/>
  <c r="I44" i="10"/>
  <c r="J43" i="10"/>
  <c r="K44" i="10" l="1"/>
  <c r="I45" i="10"/>
  <c r="J44" i="10"/>
  <c r="K45" i="10" l="1"/>
  <c r="I46" i="10"/>
  <c r="J45" i="10"/>
  <c r="K46" i="10" l="1"/>
  <c r="I47" i="10"/>
  <c r="J46" i="10"/>
  <c r="K47" i="10" l="1"/>
  <c r="I48" i="10"/>
  <c r="J47" i="10"/>
  <c r="K48" i="10" l="1"/>
  <c r="I49" i="10"/>
  <c r="J48" i="10"/>
  <c r="K49" i="10" l="1"/>
  <c r="J49" i="10"/>
  <c r="I50" i="10"/>
  <c r="K50" i="10" l="1"/>
  <c r="I51" i="10"/>
  <c r="J50" i="10"/>
  <c r="K51" i="10" l="1"/>
  <c r="I52" i="10"/>
  <c r="J51" i="10"/>
  <c r="K52" i="10" l="1"/>
  <c r="I53" i="10"/>
  <c r="J52" i="10"/>
  <c r="K53" i="10" l="1"/>
  <c r="J53" i="10"/>
  <c r="I54" i="10"/>
  <c r="K54" i="10" l="1"/>
  <c r="I55" i="10"/>
  <c r="J54" i="10"/>
  <c r="K55" i="10" l="1"/>
  <c r="I56" i="10"/>
  <c r="J55" i="10"/>
  <c r="K56" i="10" l="1"/>
  <c r="I57" i="10"/>
  <c r="J56" i="10"/>
  <c r="K57" i="10" l="1"/>
  <c r="I58" i="10"/>
  <c r="J57" i="10"/>
  <c r="K58" i="10" l="1"/>
  <c r="I59" i="10"/>
  <c r="J58" i="10"/>
  <c r="K59" i="10" l="1"/>
  <c r="J59" i="10"/>
  <c r="I60" i="10"/>
  <c r="K60" i="10" l="1"/>
  <c r="I61" i="10"/>
  <c r="J60" i="10"/>
  <c r="K61" i="10" l="1"/>
  <c r="J61" i="10"/>
  <c r="I62" i="10"/>
  <c r="K62" i="10" l="1"/>
  <c r="J62" i="10"/>
  <c r="I63" i="10"/>
  <c r="K63" i="10" l="1"/>
  <c r="I64" i="10"/>
  <c r="J63" i="10"/>
  <c r="K64" i="10" l="1"/>
  <c r="I65" i="10"/>
  <c r="J64" i="10"/>
  <c r="K65" i="10" l="1"/>
  <c r="J65" i="10"/>
  <c r="I66" i="10"/>
  <c r="K66" i="10" l="1"/>
  <c r="I67" i="10"/>
  <c r="J66" i="10"/>
  <c r="K67" i="10" l="1"/>
  <c r="I68" i="10"/>
  <c r="J67" i="10"/>
  <c r="K68" i="10" l="1"/>
  <c r="I69" i="10"/>
  <c r="J68" i="10"/>
  <c r="K69" i="10" l="1"/>
  <c r="I70" i="10"/>
  <c r="J69" i="10"/>
  <c r="K70" i="10" l="1"/>
  <c r="I71" i="10"/>
  <c r="J70" i="10"/>
  <c r="K71" i="10" l="1"/>
  <c r="I72" i="10"/>
  <c r="J71" i="10"/>
  <c r="K72" i="10" l="1"/>
  <c r="I73" i="10"/>
  <c r="J72" i="10"/>
  <c r="K73" i="10" l="1"/>
  <c r="J73" i="10"/>
  <c r="I74" i="10"/>
  <c r="K74" i="10" l="1"/>
  <c r="I75" i="10"/>
  <c r="J74" i="10"/>
  <c r="K75" i="10" l="1"/>
  <c r="I76" i="10"/>
  <c r="J75" i="10"/>
  <c r="K76" i="10" l="1"/>
  <c r="I77" i="10"/>
  <c r="J76" i="10"/>
  <c r="K77" i="10" l="1"/>
  <c r="J77" i="10"/>
  <c r="I78" i="10"/>
  <c r="K78" i="10" l="1"/>
  <c r="I79" i="10"/>
  <c r="J78" i="10"/>
  <c r="K79" i="10" l="1"/>
  <c r="I80" i="10"/>
  <c r="J79" i="10"/>
  <c r="K80" i="10" l="1"/>
  <c r="I81" i="10"/>
  <c r="J80" i="10"/>
  <c r="K81" i="10" l="1"/>
  <c r="I82" i="10"/>
  <c r="J81" i="10"/>
  <c r="K82" i="10" l="1"/>
  <c r="I83" i="10"/>
  <c r="J82" i="10"/>
  <c r="K83" i="10" l="1"/>
  <c r="I84" i="10"/>
  <c r="J83" i="10"/>
  <c r="K84" i="10" l="1"/>
  <c r="I85" i="10"/>
  <c r="J84" i="10"/>
  <c r="K85" i="10" l="1"/>
  <c r="J85" i="10"/>
  <c r="I86" i="10"/>
  <c r="K86" i="10" l="1"/>
  <c r="J86" i="10"/>
  <c r="I87" i="10"/>
  <c r="K87" i="10" l="1"/>
  <c r="J87" i="10"/>
  <c r="I88" i="10"/>
  <c r="K88" i="10" l="1"/>
  <c r="I89" i="10"/>
  <c r="J88" i="10"/>
  <c r="K89" i="10" l="1"/>
  <c r="J89" i="10"/>
  <c r="I90" i="10"/>
  <c r="K90" i="10" l="1"/>
  <c r="I91" i="10"/>
  <c r="J90" i="10"/>
  <c r="K91" i="10" l="1"/>
  <c r="I92" i="10"/>
  <c r="J91" i="10"/>
  <c r="K92" i="10" l="1"/>
  <c r="I93" i="10"/>
  <c r="J92" i="10"/>
  <c r="K93" i="10" l="1"/>
  <c r="I94" i="10"/>
  <c r="J93" i="10"/>
  <c r="K94" i="10" l="1"/>
  <c r="I95" i="10"/>
  <c r="J94" i="10"/>
  <c r="K95" i="10" l="1"/>
  <c r="J95" i="10"/>
  <c r="I96" i="10"/>
  <c r="K96" i="10" l="1"/>
  <c r="I97" i="10"/>
  <c r="J96" i="10"/>
  <c r="K97" i="10" l="1"/>
  <c r="J97" i="10"/>
  <c r="I98" i="10"/>
  <c r="K98" i="10" l="1"/>
  <c r="I99" i="10"/>
  <c r="J98" i="10"/>
  <c r="K99" i="10" l="1"/>
  <c r="I100" i="10"/>
  <c r="J99" i="10"/>
  <c r="K100" i="10" l="1"/>
  <c r="I101" i="10"/>
  <c r="J100" i="10"/>
  <c r="K101" i="10" l="1"/>
  <c r="J101" i="10"/>
  <c r="I102" i="10"/>
  <c r="K102" i="10" l="1"/>
  <c r="I103" i="10"/>
  <c r="J102" i="10"/>
  <c r="K103" i="10" l="1"/>
  <c r="J103" i="10"/>
  <c r="I104" i="10"/>
  <c r="K104" i="10" l="1"/>
  <c r="I105" i="10"/>
  <c r="J104" i="10"/>
  <c r="K105" i="10" l="1"/>
  <c r="J105" i="10"/>
  <c r="I106" i="10"/>
  <c r="K106" i="10" l="1"/>
  <c r="I107" i="10"/>
  <c r="J106" i="10"/>
  <c r="K107" i="10" l="1"/>
  <c r="J107" i="10"/>
  <c r="I108" i="10"/>
  <c r="K108" i="10" l="1"/>
  <c r="I109" i="10"/>
  <c r="J108" i="10"/>
  <c r="K109" i="10" l="1"/>
  <c r="J109" i="10"/>
  <c r="I110" i="10"/>
  <c r="K110" i="10" l="1"/>
  <c r="I111" i="10"/>
  <c r="J110" i="10"/>
  <c r="K111" i="10" l="1"/>
  <c r="I112" i="10"/>
  <c r="J111" i="10"/>
  <c r="K112" i="10" l="1"/>
  <c r="I113" i="10"/>
  <c r="J112" i="10"/>
  <c r="K113" i="10" l="1"/>
  <c r="J113" i="10"/>
  <c r="I114" i="10"/>
  <c r="K114" i="10" l="1"/>
  <c r="I115" i="10"/>
  <c r="J114" i="10"/>
  <c r="K115" i="10" l="1"/>
  <c r="I116" i="10"/>
  <c r="J115" i="10"/>
  <c r="K116" i="10" l="1"/>
  <c r="I117" i="10"/>
  <c r="J116" i="10"/>
  <c r="K117" i="10" l="1"/>
  <c r="I118" i="10"/>
  <c r="J117" i="10"/>
  <c r="K118" i="10" l="1"/>
  <c r="I119" i="10"/>
  <c r="J118" i="10"/>
  <c r="K119" i="10" l="1"/>
  <c r="J119" i="10"/>
  <c r="I120" i="10"/>
  <c r="K120" i="10" l="1"/>
  <c r="I121" i="10"/>
  <c r="J120" i="10"/>
  <c r="K121" i="10" l="1"/>
  <c r="I122" i="10"/>
  <c r="J121" i="10"/>
  <c r="K122" i="10" l="1"/>
  <c r="J122" i="10"/>
  <c r="I123" i="10"/>
  <c r="K123" i="10" l="1"/>
  <c r="I124" i="10"/>
  <c r="J123" i="10"/>
  <c r="K124" i="10" l="1"/>
  <c r="J124" i="10"/>
  <c r="I125" i="10"/>
  <c r="K125" i="10" l="1"/>
  <c r="I126" i="10"/>
  <c r="J125" i="10"/>
  <c r="K126" i="10" l="1"/>
  <c r="J126" i="10"/>
  <c r="I127" i="10"/>
  <c r="K127" i="10" l="1"/>
  <c r="I128" i="10"/>
  <c r="J127" i="10"/>
  <c r="K128" i="10" l="1"/>
  <c r="I129" i="10"/>
  <c r="J128" i="10"/>
  <c r="K129" i="10" l="1"/>
  <c r="I130" i="10"/>
  <c r="J129" i="10"/>
  <c r="K130" i="10" l="1"/>
  <c r="J130" i="10"/>
  <c r="I131" i="10"/>
  <c r="K131" i="10" l="1"/>
  <c r="I132" i="10"/>
  <c r="J131" i="10"/>
  <c r="K132" i="10" l="1"/>
  <c r="J132" i="10"/>
  <c r="I133" i="10"/>
  <c r="K133" i="10" l="1"/>
  <c r="J133" i="10"/>
  <c r="I134" i="10"/>
  <c r="K134" i="10" l="1"/>
  <c r="I135" i="10"/>
  <c r="J134" i="10"/>
  <c r="K135" i="10" l="1"/>
  <c r="I136" i="10"/>
  <c r="J135" i="10"/>
  <c r="K136" i="10" l="1"/>
  <c r="I137" i="10"/>
  <c r="J136" i="10"/>
  <c r="K137" i="10" l="1"/>
  <c r="J137" i="10"/>
  <c r="I138" i="10"/>
  <c r="K138" i="10" l="1"/>
  <c r="I139" i="10"/>
  <c r="J138" i="10"/>
  <c r="K139" i="10" l="1"/>
  <c r="J139" i="10"/>
  <c r="I140" i="10"/>
  <c r="K140" i="10" l="1"/>
  <c r="I141" i="10"/>
  <c r="J140" i="10"/>
  <c r="K141" i="10" l="1"/>
  <c r="J141" i="10"/>
  <c r="I142" i="10"/>
  <c r="K142" i="10" l="1"/>
  <c r="I143" i="10"/>
  <c r="J142" i="10"/>
  <c r="K143" i="10" l="1"/>
  <c r="I144" i="10"/>
  <c r="J143" i="10"/>
  <c r="K144" i="10" l="1"/>
  <c r="I145" i="10"/>
  <c r="J144" i="10"/>
  <c r="K145" i="10" l="1"/>
  <c r="J145" i="10"/>
  <c r="I146" i="10"/>
  <c r="K146" i="10" l="1"/>
  <c r="J146" i="10"/>
  <c r="I147" i="10"/>
  <c r="K147" i="10" l="1"/>
  <c r="J147" i="10"/>
  <c r="I148" i="10"/>
  <c r="K148" i="10" l="1"/>
  <c r="J148" i="10"/>
  <c r="I149" i="10"/>
  <c r="K149" i="10" l="1"/>
  <c r="J149" i="10"/>
  <c r="I150" i="10"/>
  <c r="K150" i="10" l="1"/>
  <c r="I151" i="10"/>
  <c r="J150" i="10"/>
  <c r="K151" i="10" l="1"/>
  <c r="I152" i="10"/>
  <c r="J151" i="10"/>
  <c r="K152" i="10" l="1"/>
  <c r="J152" i="10"/>
  <c r="I153" i="10"/>
  <c r="K153" i="10" l="1"/>
  <c r="J153" i="10"/>
  <c r="I154" i="10"/>
  <c r="K154" i="10" l="1"/>
  <c r="I155" i="10"/>
  <c r="J154" i="10"/>
  <c r="K155" i="10" l="1"/>
  <c r="J155" i="10"/>
  <c r="I156" i="10"/>
  <c r="K156" i="10" l="1"/>
  <c r="I157" i="10"/>
  <c r="J156" i="10"/>
  <c r="K157" i="10" l="1"/>
  <c r="I158" i="10"/>
  <c r="J157" i="10"/>
  <c r="K158" i="10" l="1"/>
  <c r="I159" i="10"/>
  <c r="J158" i="10"/>
  <c r="K159" i="10" l="1"/>
  <c r="I160" i="10"/>
  <c r="J159" i="10"/>
  <c r="K160" i="10" l="1"/>
  <c r="I161" i="10"/>
  <c r="J160" i="10"/>
  <c r="K161" i="10" l="1"/>
  <c r="I162" i="10"/>
  <c r="J161" i="10"/>
  <c r="K162" i="10" l="1"/>
  <c r="I163" i="10"/>
  <c r="J162" i="10"/>
  <c r="K163" i="10" l="1"/>
  <c r="I164" i="10"/>
  <c r="J163" i="10"/>
  <c r="K164" i="10" l="1"/>
  <c r="I165" i="10"/>
  <c r="J164" i="10"/>
  <c r="K165" i="10" l="1"/>
  <c r="J165" i="10"/>
  <c r="I166" i="10"/>
  <c r="K166" i="10" l="1"/>
  <c r="I167" i="10"/>
  <c r="J166" i="10"/>
  <c r="K167" i="10" l="1"/>
  <c r="I168" i="10"/>
  <c r="J167" i="10"/>
  <c r="K168" i="10" l="1"/>
  <c r="I169" i="10"/>
  <c r="J168" i="10"/>
  <c r="K169" i="10" l="1"/>
  <c r="J169" i="10"/>
  <c r="I170" i="10"/>
  <c r="K170" i="10" l="1"/>
  <c r="J170" i="10"/>
  <c r="I171" i="10"/>
  <c r="K171" i="10" l="1"/>
  <c r="I172" i="10"/>
  <c r="J171" i="10"/>
  <c r="K172" i="10" l="1"/>
  <c r="I173" i="10"/>
  <c r="J172" i="10"/>
  <c r="K173" i="10" l="1"/>
  <c r="J173" i="10"/>
  <c r="I174" i="10"/>
  <c r="K174" i="10" l="1"/>
  <c r="I175" i="10"/>
  <c r="J174" i="10"/>
  <c r="K175" i="10" l="1"/>
  <c r="I176" i="10"/>
  <c r="J175" i="10"/>
  <c r="K176" i="10" l="1"/>
  <c r="I177" i="10"/>
  <c r="J176" i="10"/>
  <c r="K177" i="10" l="1"/>
  <c r="I178" i="10"/>
  <c r="J177" i="10"/>
  <c r="K178" i="10" l="1"/>
  <c r="I179" i="10"/>
  <c r="J178" i="10"/>
  <c r="K179" i="10" l="1"/>
  <c r="I180" i="10"/>
  <c r="J179" i="10"/>
  <c r="K180" i="10" l="1"/>
  <c r="I181" i="10"/>
  <c r="J180" i="10"/>
  <c r="K181" i="10" l="1"/>
  <c r="J181" i="10"/>
  <c r="I182" i="10"/>
  <c r="K182" i="10" l="1"/>
  <c r="I183" i="10"/>
  <c r="J182" i="10"/>
  <c r="K183" i="10" l="1"/>
  <c r="I184" i="10"/>
  <c r="J183" i="10"/>
  <c r="K184" i="10" l="1"/>
  <c r="I185" i="10"/>
  <c r="J184" i="10"/>
  <c r="K185" i="10" l="1"/>
  <c r="J185" i="10"/>
  <c r="I186" i="10"/>
  <c r="K186" i="10" l="1"/>
  <c r="I187" i="10"/>
  <c r="J186" i="10"/>
  <c r="K187" i="10" l="1"/>
  <c r="I188" i="10"/>
  <c r="J187" i="10"/>
  <c r="K188" i="10" l="1"/>
  <c r="J188" i="10"/>
  <c r="I189" i="10"/>
  <c r="K189" i="10" l="1"/>
  <c r="J189" i="10"/>
  <c r="I190" i="10"/>
  <c r="K190" i="10" l="1"/>
  <c r="I191" i="10"/>
  <c r="J190" i="10"/>
  <c r="K191" i="10" l="1"/>
  <c r="I192" i="10"/>
  <c r="J191" i="10"/>
  <c r="K192" i="10" l="1"/>
  <c r="J192" i="10"/>
  <c r="I193" i="10"/>
  <c r="K193" i="10" l="1"/>
  <c r="I194" i="10"/>
  <c r="J193" i="10"/>
  <c r="K194" i="10" l="1"/>
  <c r="I195" i="10"/>
  <c r="J194" i="10"/>
  <c r="K195" i="10" l="1"/>
  <c r="I196" i="10"/>
  <c r="J195" i="10"/>
  <c r="K196" i="10" l="1"/>
  <c r="I197" i="10"/>
  <c r="J196" i="10"/>
  <c r="K197" i="10" l="1"/>
  <c r="J197" i="10"/>
  <c r="I198" i="10"/>
  <c r="K198" i="10" l="1"/>
  <c r="J198" i="10"/>
  <c r="I199" i="10"/>
  <c r="K199" i="10" l="1"/>
  <c r="J199" i="10"/>
  <c r="I200" i="10"/>
  <c r="K200" i="10" l="1"/>
  <c r="I201" i="10"/>
  <c r="J200" i="10"/>
  <c r="K201" i="10" l="1"/>
  <c r="J201" i="10"/>
  <c r="E12" i="10" l="1"/>
  <c r="E7" i="10"/>
  <c r="E8" i="10"/>
  <c r="E10" i="10"/>
  <c r="E9" i="10"/>
  <c r="E11" i="10"/>
  <c r="E6" i="10"/>
  <c r="O3" i="23" l="1"/>
  <c r="E4" i="10"/>
  <c r="O2" i="23"/>
  <c r="O12" i="23"/>
  <c r="O13" i="23"/>
  <c r="O9" i="23"/>
  <c r="O8" i="23"/>
  <c r="H46" i="23"/>
  <c r="H43" i="23"/>
  <c r="H47" i="23"/>
  <c r="H45" i="23"/>
  <c r="H48" i="23"/>
  <c r="H40" i="23"/>
  <c r="H39" i="23"/>
  <c r="H41" i="23"/>
  <c r="H42" i="23"/>
  <c r="H44" i="23"/>
  <c r="O11" i="23"/>
  <c r="O10" i="23"/>
  <c r="I48" i="23"/>
  <c r="I46" i="23"/>
  <c r="I47" i="23"/>
  <c r="I43" i="23"/>
  <c r="I40" i="23"/>
  <c r="I44" i="23"/>
  <c r="I42" i="23"/>
  <c r="I39" i="23"/>
  <c r="I45" i="23"/>
  <c r="I41" i="23"/>
  <c r="O7" i="23"/>
  <c r="O6" i="23"/>
  <c r="O4" i="23"/>
  <c r="O5" i="23"/>
  <c r="O14" i="23"/>
  <c r="O15" i="23"/>
  <c r="I49" i="23" l="1"/>
  <c r="I51" i="23"/>
  <c r="N10" i="23"/>
  <c r="I10" i="23"/>
  <c r="G10" i="23"/>
  <c r="J10" i="23"/>
  <c r="L10" i="23"/>
  <c r="F10" i="23"/>
  <c r="H10" i="23"/>
  <c r="M10" i="23"/>
  <c r="K10" i="23"/>
  <c r="E10" i="23"/>
  <c r="N14" i="23"/>
  <c r="G14" i="23"/>
  <c r="L14" i="23"/>
  <c r="J14" i="23"/>
  <c r="I14" i="23"/>
  <c r="M14" i="23"/>
  <c r="K14" i="23"/>
  <c r="F14" i="23"/>
  <c r="E14" i="23"/>
  <c r="H14" i="23"/>
  <c r="E5" i="23"/>
  <c r="N5" i="23"/>
  <c r="J5" i="23"/>
  <c r="M5" i="23"/>
  <c r="G5" i="23"/>
  <c r="K5" i="23"/>
  <c r="L5" i="23"/>
  <c r="I5" i="23"/>
  <c r="F5" i="23"/>
  <c r="H5" i="23"/>
  <c r="J11" i="23"/>
  <c r="E11" i="23"/>
  <c r="M11" i="23"/>
  <c r="F11" i="23"/>
  <c r="K11" i="23"/>
  <c r="H11" i="23"/>
  <c r="G11" i="23"/>
  <c r="L11" i="23"/>
  <c r="I11" i="23"/>
  <c r="N11" i="23"/>
  <c r="F15" i="23"/>
  <c r="N15" i="23"/>
  <c r="H15" i="23"/>
  <c r="I15" i="23"/>
  <c r="G15" i="23"/>
  <c r="K15" i="23"/>
  <c r="E15" i="23"/>
  <c r="L15" i="23"/>
  <c r="J15" i="23"/>
  <c r="M15" i="23"/>
  <c r="L4" i="23"/>
  <c r="F46" i="23" s="1"/>
  <c r="H4" i="23"/>
  <c r="F42" i="23" s="1"/>
  <c r="K4" i="23"/>
  <c r="F45" i="23" s="1"/>
  <c r="I4" i="23"/>
  <c r="F43" i="23" s="1"/>
  <c r="N4" i="23"/>
  <c r="F48" i="23" s="1"/>
  <c r="E4" i="23"/>
  <c r="F39" i="23" s="1"/>
  <c r="F4" i="23"/>
  <c r="F40" i="23" s="1"/>
  <c r="M4" i="23"/>
  <c r="F47" i="23" s="1"/>
  <c r="J4" i="23"/>
  <c r="F44" i="23" s="1"/>
  <c r="G4" i="23"/>
  <c r="F41" i="23" s="1"/>
  <c r="I52" i="23"/>
  <c r="H52" i="23"/>
  <c r="H13" i="23"/>
  <c r="M13" i="23"/>
  <c r="I13" i="23"/>
  <c r="L13" i="23"/>
  <c r="K13" i="23"/>
  <c r="N13" i="23"/>
  <c r="F13" i="23"/>
  <c r="J13" i="23"/>
  <c r="E13" i="23"/>
  <c r="G13" i="23"/>
  <c r="K6" i="23"/>
  <c r="F6" i="23"/>
  <c r="H6" i="23"/>
  <c r="J6" i="23"/>
  <c r="L6" i="23"/>
  <c r="E6" i="23"/>
  <c r="G6" i="23"/>
  <c r="N6" i="23"/>
  <c r="I6" i="23"/>
  <c r="M6" i="23"/>
  <c r="I8" i="23"/>
  <c r="G8" i="23"/>
  <c r="F8" i="23"/>
  <c r="K8" i="23"/>
  <c r="J8" i="23"/>
  <c r="H8" i="23"/>
  <c r="N8" i="23"/>
  <c r="E8" i="23"/>
  <c r="L8" i="23"/>
  <c r="M8" i="23"/>
  <c r="J2" i="23"/>
  <c r="G2" i="23"/>
  <c r="I2" i="23"/>
  <c r="N2" i="23"/>
  <c r="H2" i="23"/>
  <c r="K2" i="23"/>
  <c r="F2" i="23"/>
  <c r="L2" i="23"/>
  <c r="E2" i="23"/>
  <c r="M2" i="23"/>
  <c r="J7" i="23"/>
  <c r="F7" i="23"/>
  <c r="N7" i="23"/>
  <c r="E7" i="23"/>
  <c r="G39" i="23" s="1"/>
  <c r="K7" i="23"/>
  <c r="H7" i="23"/>
  <c r="I7" i="23"/>
  <c r="L7" i="23"/>
  <c r="M7" i="23"/>
  <c r="G7" i="23"/>
  <c r="H49" i="23"/>
  <c r="H51" i="23"/>
  <c r="E9" i="23"/>
  <c r="H9" i="23"/>
  <c r="I9" i="23"/>
  <c r="J9" i="23"/>
  <c r="F9" i="23"/>
  <c r="K9" i="23"/>
  <c r="N9" i="23"/>
  <c r="G9" i="23"/>
  <c r="M9" i="23"/>
  <c r="L9" i="23"/>
  <c r="B22" i="10"/>
  <c r="C27" i="33" s="1"/>
  <c r="O16" i="23"/>
  <c r="O17" i="23"/>
  <c r="I12" i="23"/>
  <c r="J43" i="23" s="1"/>
  <c r="H12" i="23"/>
  <c r="J42" i="23" s="1"/>
  <c r="E12" i="23"/>
  <c r="J39" i="23" s="1"/>
  <c r="N12" i="23"/>
  <c r="J48" i="23" s="1"/>
  <c r="M12" i="23"/>
  <c r="J47" i="23" s="1"/>
  <c r="J12" i="23"/>
  <c r="J44" i="23" s="1"/>
  <c r="L12" i="23"/>
  <c r="J46" i="23" s="1"/>
  <c r="K12" i="23"/>
  <c r="J45" i="23" s="1"/>
  <c r="F12" i="23"/>
  <c r="J40" i="23" s="1"/>
  <c r="G12" i="23"/>
  <c r="J41" i="23" s="1"/>
  <c r="G3" i="23"/>
  <c r="J3" i="23"/>
  <c r="N3" i="23"/>
  <c r="M3" i="23"/>
  <c r="I3" i="23"/>
  <c r="L3" i="23"/>
  <c r="F3" i="23"/>
  <c r="K3" i="23"/>
  <c r="H3" i="23"/>
  <c r="E3" i="23"/>
  <c r="F52" i="23" l="1"/>
  <c r="K18" i="23"/>
  <c r="K23" i="23" s="1"/>
  <c r="I18" i="23"/>
  <c r="I23" i="23" s="1"/>
  <c r="L18" i="23"/>
  <c r="L23" i="23" s="1"/>
  <c r="H18" i="23"/>
  <c r="G18" i="23"/>
  <c r="G23" i="23" s="1"/>
  <c r="F18" i="23"/>
  <c r="F23" i="23" s="1"/>
  <c r="J18" i="23"/>
  <c r="J23" i="23" s="1"/>
  <c r="E18" i="23"/>
  <c r="E23" i="23" s="1"/>
  <c r="M18" i="23"/>
  <c r="M23" i="23" s="1"/>
  <c r="N18" i="23"/>
  <c r="N23" i="23" s="1"/>
  <c r="E47" i="23"/>
  <c r="E41" i="23"/>
  <c r="K44" i="23"/>
  <c r="J52" i="23"/>
  <c r="E24" i="23"/>
  <c r="E39" i="23"/>
  <c r="E44" i="23"/>
  <c r="G46" i="23"/>
  <c r="K46" i="23"/>
  <c r="E46" i="23"/>
  <c r="G44" i="23"/>
  <c r="K42" i="23"/>
  <c r="K41" i="23"/>
  <c r="E40" i="23"/>
  <c r="G42" i="23"/>
  <c r="K39" i="23"/>
  <c r="K48" i="23"/>
  <c r="J49" i="23"/>
  <c r="J51" i="23"/>
  <c r="E45" i="23"/>
  <c r="G47" i="23"/>
  <c r="G40" i="23"/>
  <c r="K40" i="23"/>
  <c r="H24" i="23"/>
  <c r="H25" i="23" s="1"/>
  <c r="E42" i="23"/>
  <c r="G43" i="23"/>
  <c r="G45" i="23"/>
  <c r="K45" i="23"/>
  <c r="E48" i="23"/>
  <c r="G48" i="23"/>
  <c r="F49" i="23"/>
  <c r="F51" i="23"/>
  <c r="K47" i="23"/>
  <c r="L19" i="23"/>
  <c r="L24" i="23" s="1"/>
  <c r="J19" i="23"/>
  <c r="J24" i="23" s="1"/>
  <c r="K19" i="23"/>
  <c r="K24" i="23" s="1"/>
  <c r="F19" i="23"/>
  <c r="F24" i="23" s="1"/>
  <c r="N19" i="23"/>
  <c r="N24" i="23" s="1"/>
  <c r="G19" i="23"/>
  <c r="G24" i="23" s="1"/>
  <c r="H19" i="23"/>
  <c r="E19" i="23"/>
  <c r="M19" i="23"/>
  <c r="M24" i="23" s="1"/>
  <c r="I19" i="23"/>
  <c r="I24" i="23"/>
  <c r="E43" i="23"/>
  <c r="G41" i="23"/>
  <c r="K43" i="23"/>
  <c r="L42" i="23" l="1"/>
  <c r="G51" i="23"/>
  <c r="L45" i="23"/>
  <c r="L40" i="23"/>
  <c r="L39" i="23"/>
  <c r="E49" i="23"/>
  <c r="E51" i="23"/>
  <c r="E25" i="23"/>
  <c r="G49" i="23"/>
  <c r="J25" i="23"/>
  <c r="F25" i="23"/>
  <c r="L43" i="23"/>
  <c r="G52" i="23"/>
  <c r="K52" i="23"/>
  <c r="G25" i="23"/>
  <c r="L46" i="23"/>
  <c r="L41" i="23"/>
  <c r="L47" i="23"/>
  <c r="L25" i="23"/>
  <c r="K49" i="23"/>
  <c r="K51" i="23"/>
  <c r="N25" i="23"/>
  <c r="I25" i="23"/>
  <c r="I26" i="23" s="1"/>
  <c r="L48" i="23"/>
  <c r="E52" i="23"/>
  <c r="L44" i="23"/>
  <c r="M25" i="23"/>
  <c r="K25" i="23"/>
  <c r="J26" i="23" l="1"/>
  <c r="N26" i="23"/>
  <c r="H26" i="23"/>
  <c r="I28" i="23"/>
  <c r="L28" i="23"/>
  <c r="N28" i="23"/>
  <c r="K28" i="23"/>
  <c r="K29" i="23" s="1"/>
  <c r="G28" i="23"/>
  <c r="G29" i="23" s="1"/>
  <c r="H28" i="23"/>
  <c r="H29" i="23" s="1"/>
  <c r="E28" i="23"/>
  <c r="E26" i="23"/>
  <c r="F28" i="23"/>
  <c r="F29" i="23" s="1"/>
  <c r="J28" i="23"/>
  <c r="J29" i="23" s="1"/>
  <c r="M28" i="23"/>
  <c r="M29" i="23" s="1"/>
  <c r="N29" i="23"/>
  <c r="L29" i="23"/>
  <c r="E29" i="23"/>
  <c r="I29" i="23"/>
  <c r="K26" i="23"/>
  <c r="M26" i="23"/>
  <c r="L26" i="23"/>
  <c r="G26" i="23"/>
  <c r="F26" i="23"/>
  <c r="K32" i="23" l="1"/>
  <c r="K33" i="23"/>
  <c r="K31" i="23"/>
  <c r="J27" i="33"/>
  <c r="K30" i="23"/>
  <c r="J33" i="23"/>
  <c r="J31" i="23"/>
  <c r="J32" i="23"/>
  <c r="J30" i="23"/>
  <c r="I27" i="33"/>
  <c r="E33" i="23"/>
  <c r="E31" i="23"/>
  <c r="E30" i="23"/>
  <c r="E32" i="23"/>
  <c r="D27" i="33"/>
  <c r="L31" i="23"/>
  <c r="L30" i="23"/>
  <c r="L32" i="23"/>
  <c r="K27" i="33"/>
  <c r="L33" i="23"/>
  <c r="N33" i="23"/>
  <c r="N31" i="23"/>
  <c r="N30" i="23"/>
  <c r="N32" i="23"/>
  <c r="M27" i="33"/>
  <c r="F32" i="23"/>
  <c r="F30" i="23"/>
  <c r="E27" i="33"/>
  <c r="F31" i="23"/>
  <c r="F33" i="23"/>
  <c r="G33" i="23"/>
  <c r="G30" i="23"/>
  <c r="G31" i="23"/>
  <c r="F27" i="33"/>
  <c r="G32" i="23"/>
  <c r="M32" i="23"/>
  <c r="L27" i="33"/>
  <c r="M31" i="23"/>
  <c r="M33" i="23"/>
  <c r="M30" i="23"/>
  <c r="H33" i="23"/>
  <c r="H32" i="23"/>
  <c r="G27" i="33"/>
  <c r="H31" i="23"/>
  <c r="H30" i="23"/>
  <c r="I31" i="23"/>
  <c r="H27" i="33"/>
  <c r="I30" i="23"/>
  <c r="I33" i="23"/>
  <c r="I32" i="23"/>
  <c r="F34" i="23" l="1"/>
  <c r="E32" i="33" s="1"/>
  <c r="E31" i="33"/>
  <c r="O32" i="23"/>
  <c r="I31" i="33"/>
  <c r="J34" i="23"/>
  <c r="I32" i="33" s="1"/>
  <c r="M31" i="33"/>
  <c r="N34" i="23"/>
  <c r="M32" i="33" s="1"/>
  <c r="O30" i="23"/>
  <c r="F31" i="33"/>
  <c r="G34" i="23"/>
  <c r="F32" i="33" s="1"/>
  <c r="K31" i="33"/>
  <c r="L34" i="23"/>
  <c r="K32" i="33" s="1"/>
  <c r="O31" i="23"/>
  <c r="L31" i="33"/>
  <c r="M34" i="23"/>
  <c r="L32" i="33" s="1"/>
  <c r="D31" i="33"/>
  <c r="E34" i="23"/>
  <c r="D32" i="33" s="1"/>
  <c r="J31" i="33"/>
  <c r="K34" i="23"/>
  <c r="J32" i="33" s="1"/>
  <c r="H31" i="33"/>
  <c r="I34" i="23"/>
  <c r="H32" i="33" s="1"/>
  <c r="G31" i="33"/>
  <c r="H34" i="23"/>
  <c r="G32" i="33" s="1"/>
  <c r="H28" i="33" l="1"/>
  <c r="E30" i="33"/>
  <c r="F29" i="33"/>
  <c r="L30" i="33"/>
  <c r="I29" i="33"/>
  <c r="J30" i="33"/>
  <c r="G28" i="33"/>
  <c r="M29" i="33"/>
  <c r="D30" i="33"/>
  <c r="J28" i="33"/>
  <c r="D28" i="33"/>
  <c r="D29" i="33"/>
  <c r="K29" i="33"/>
  <c r="M28" i="33"/>
  <c r="E28" i="33"/>
  <c r="K30" i="33"/>
  <c r="H29" i="33"/>
  <c r="L29" i="33"/>
  <c r="F28" i="33"/>
  <c r="F30" i="33"/>
  <c r="G29" i="33"/>
  <c r="E29" i="33"/>
  <c r="M30" i="33"/>
  <c r="K28" i="33"/>
  <c r="I30" i="33"/>
  <c r="L28" i="33"/>
  <c r="G30" i="33"/>
  <c r="H30" i="33"/>
  <c r="I28" i="33"/>
  <c r="J29" i="33"/>
  <c r="N29" i="33" l="1"/>
  <c r="N28" i="33"/>
  <c r="N30" i="33"/>
</calcChain>
</file>

<file path=xl/sharedStrings.xml><?xml version="1.0" encoding="utf-8"?>
<sst xmlns="http://schemas.openxmlformats.org/spreadsheetml/2006/main" count="148" uniqueCount="76">
  <si>
    <t>Time</t>
  </si>
  <si>
    <t>Day</t>
  </si>
  <si>
    <t>Monday</t>
  </si>
  <si>
    <t>Total</t>
  </si>
  <si>
    <t>Wednesday</t>
  </si>
  <si>
    <t>Thursday</t>
  </si>
  <si>
    <t>Friday</t>
  </si>
  <si>
    <t>Tuesday</t>
  </si>
  <si>
    <t>Cumulative %</t>
  </si>
  <si>
    <t>Percentage</t>
  </si>
  <si>
    <t>%</t>
  </si>
  <si>
    <t>Saturday</t>
  </si>
  <si>
    <t>Sunday</t>
  </si>
  <si>
    <t>Data input period</t>
  </si>
  <si>
    <t>Start Date</t>
  </si>
  <si>
    <t>End Date</t>
  </si>
  <si>
    <t>Period (days)</t>
  </si>
  <si>
    <t>End Row</t>
  </si>
  <si>
    <t>Chart and Axis Titles</t>
  </si>
  <si>
    <t>Ordered Total</t>
  </si>
  <si>
    <t>Pareto Chart</t>
  </si>
  <si>
    <t>Simple Index match of the above table returns the figure for the selected Shift, by Day.</t>
  </si>
  <si>
    <t>Data for the Pareto chart</t>
  </si>
  <si>
    <t>TOTAL</t>
  </si>
  <si>
    <t>Data Start Date</t>
  </si>
  <si>
    <t>Date</t>
  </si>
  <si>
    <t>This function orders the selected values.</t>
  </si>
  <si>
    <t>Topic area</t>
  </si>
  <si>
    <t>Tool Setup sheet</t>
  </si>
  <si>
    <t>Count</t>
  </si>
  <si>
    <t>AM shift</t>
  </si>
  <si>
    <t>PM shift</t>
  </si>
  <si>
    <t>pareto_day_choice</t>
  </si>
  <si>
    <t>bar_shift_choice</t>
  </si>
  <si>
    <t>Complete the information below before you add your raw data to the Data sheet.  This will populate the Data sheet with the appropriate dates, and column headings for you to input your data against.</t>
  </si>
  <si>
    <t>Sheet Name:</t>
  </si>
  <si>
    <t>Dropdowns</t>
  </si>
  <si>
    <t>All data (daily average)</t>
  </si>
  <si>
    <t>day counts</t>
  </si>
  <si>
    <t>Count days for averages</t>
  </si>
  <si>
    <t>total</t>
  </si>
  <si>
    <t>Count of days</t>
  </si>
  <si>
    <t>All data (count)</t>
  </si>
  <si>
    <t>Data End Date</t>
  </si>
  <si>
    <t>selection name:</t>
  </si>
  <si>
    <t>ShiftDropdown</t>
  </si>
  <si>
    <t>DaysDropdown</t>
  </si>
  <si>
    <t>Chart Title:</t>
  </si>
  <si>
    <t>Table Title:</t>
  </si>
  <si>
    <t>Y Axis Title:</t>
  </si>
  <si>
    <t>Whole day</t>
  </si>
  <si>
    <t>Whole day percentage</t>
  </si>
  <si>
    <t>Select day to visualise from dropdown =&gt;</t>
  </si>
  <si>
    <t>Bar Chart All</t>
  </si>
  <si>
    <t>Bar Chart Header 1</t>
  </si>
  <si>
    <t>Bar Chart Header 2</t>
  </si>
  <si>
    <t>Bar charts</t>
  </si>
  <si>
    <t>Please Select Shift to Visualise =&gt;</t>
  </si>
  <si>
    <t>Using the Primary Care Access Programme Data Pathway Tool</t>
  </si>
  <si>
    <r>
      <t>Click '</t>
    </r>
    <r>
      <rPr>
        <b/>
        <sz val="12"/>
        <color theme="1"/>
        <rFont val="Calibri"/>
        <family val="2"/>
        <scheme val="minor"/>
      </rPr>
      <t>enable editing</t>
    </r>
    <r>
      <rPr>
        <sz val="12"/>
        <color theme="1"/>
        <rFont val="Calibri"/>
        <family val="2"/>
        <scheme val="minor"/>
      </rPr>
      <t>' to be able to use the tool:</t>
    </r>
  </si>
  <si>
    <r>
      <rPr>
        <b/>
        <sz val="12"/>
        <color theme="1"/>
        <rFont val="Calibri"/>
        <family val="2"/>
        <scheme val="minor"/>
      </rPr>
      <t>Save</t>
    </r>
    <r>
      <rPr>
        <sz val="12"/>
        <color theme="1"/>
        <rFont val="Calibri"/>
        <family val="2"/>
        <scheme val="minor"/>
      </rPr>
      <t xml:space="preserve"> the document in a central location accessible to all who need to use the file</t>
    </r>
  </si>
  <si>
    <t>Navigating the data sheets in this workbook</t>
  </si>
  <si>
    <t>Looking at the data in the charts</t>
  </si>
  <si>
    <t>Selecting the data you want to look at</t>
  </si>
  <si>
    <t>Interpreting the Pareto Chart</t>
  </si>
  <si>
    <t xml:space="preserve">A Pareto chart automatically reorders your data so that the factors that contribute to an overall effect are arranged in order from most frequent to least. This ordering helps identify the "vital few" - the factors that warrant the most attention.
The bars are stacked showing AM and PM so you can view the tally for the whole day, and also get a sense of how the frequency varied across the day.
</t>
  </si>
  <si>
    <t>If you would like more information on Pareto Charts please visit the NES website.</t>
  </si>
  <si>
    <t>Interpreting the Bar chart</t>
  </si>
  <si>
    <t>The last date you will collect data. We suggest a working week of data collection (or more if you want)</t>
  </si>
  <si>
    <t xml:space="preserve">The first date you will collect data as dd/mm/yyyy. 
</t>
  </si>
  <si>
    <t>Main categories</t>
  </si>
  <si>
    <t>Sub categories</t>
  </si>
  <si>
    <t>The stacked bar charts show how your data breaks down over the week according to different splits of the data.
The top chart shows how the data splits across the two main categories from the Tool Setup sheet. It contains all data input into the Data sheet, and provides an average count for each weekday (since different numbers of each day may be represented in the data).
The bottom two charts split the data by main category, and show the sub categories within each.</t>
  </si>
  <si>
    <t>For example, you could add something like 'Clinical Demand', or 'Admin Tasks'  (max 20 characters)</t>
  </si>
  <si>
    <t xml:space="preserve">Enter the first split of your data as headings here - your data should fit into one of these two main categories. 
The categories below will be dependent on this split. 
</t>
  </si>
  <si>
    <r>
      <t xml:space="preserve">Enter the names of the sub categories you are collecting data for.
The lists do not need to be identical.
</t>
    </r>
    <r>
      <rPr>
        <b/>
        <sz val="11"/>
        <color rgb="FFFF0000"/>
        <rFont val="Calibri"/>
        <family val="2"/>
        <scheme val="minor"/>
      </rPr>
      <t>All categories must be 20 characters or less.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</si>
</sst>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2" x14ac:knownFonts="1">
    <font>
      <sz val="11"/>
      <color theme="1"/>
      <name val="Calibri"/>
      <family val="2"/>
      <scheme val="minor"/>
    </font>
    <font>
      <b/>
      <sz val="11"/>
      <color theme="1"/>
      <name val="Calibri"/>
      <family val="2"/>
      <scheme val="minor"/>
    </font>
    <font>
      <u/>
      <sz val="11"/>
      <color theme="1"/>
      <name val="Calibri"/>
      <family val="2"/>
      <scheme val="minor"/>
    </font>
    <font>
      <b/>
      <sz val="12"/>
      <color theme="1"/>
      <name val="Calibri"/>
      <family val="2"/>
      <scheme val="minor"/>
    </font>
    <font>
      <b/>
      <u/>
      <sz val="11"/>
      <color theme="1"/>
      <name val="Calibri"/>
      <family val="2"/>
      <scheme val="minor"/>
    </font>
    <font>
      <b/>
      <sz val="12"/>
      <color theme="0"/>
      <name val="Arial"/>
      <family val="2"/>
    </font>
    <font>
      <b/>
      <sz val="11"/>
      <name val="Calibri"/>
      <family val="2"/>
      <scheme val="minor"/>
    </font>
    <font>
      <sz val="11"/>
      <color rgb="FFFF0000"/>
      <name val="Calibri"/>
      <family val="2"/>
      <scheme val="minor"/>
    </font>
    <font>
      <sz val="11"/>
      <color theme="8"/>
      <name val="Calibri"/>
      <family val="2"/>
      <scheme val="minor"/>
    </font>
    <font>
      <sz val="12"/>
      <color theme="1"/>
      <name val="Calibri"/>
      <family val="2"/>
      <scheme val="minor"/>
    </font>
    <font>
      <b/>
      <sz val="11"/>
      <color theme="9" tint="-0.249977111117893"/>
      <name val="Calibri"/>
      <family val="2"/>
      <scheme val="minor"/>
    </font>
    <font>
      <b/>
      <sz val="11"/>
      <color rgb="FF00B050"/>
      <name val="Calibri"/>
      <family val="2"/>
      <scheme val="minor"/>
    </font>
    <font>
      <sz val="11"/>
      <color rgb="FF00B050"/>
      <name val="Calibri"/>
      <family val="2"/>
      <scheme val="minor"/>
    </font>
    <font>
      <u/>
      <sz val="11"/>
      <color theme="4"/>
      <name val="Calibri"/>
      <family val="2"/>
      <scheme val="minor"/>
    </font>
    <font>
      <sz val="18"/>
      <color theme="1"/>
      <name val="Calibri"/>
      <family val="2"/>
      <scheme val="minor"/>
    </font>
    <font>
      <sz val="18"/>
      <name val="Calibri"/>
      <family val="2"/>
      <scheme val="minor"/>
    </font>
    <font>
      <u/>
      <sz val="11"/>
      <color theme="10"/>
      <name val="Calibri"/>
      <family val="2"/>
      <scheme val="minor"/>
    </font>
    <font>
      <b/>
      <sz val="12"/>
      <color theme="0"/>
      <name val="Calibri"/>
      <family val="2"/>
      <scheme val="minor"/>
    </font>
    <font>
      <u/>
      <sz val="12"/>
      <color theme="1"/>
      <name val="Calibri"/>
      <family val="2"/>
      <scheme val="minor"/>
    </font>
    <font>
      <b/>
      <sz val="11"/>
      <color rgb="FFFF0000"/>
      <name val="Calibri"/>
      <family val="2"/>
      <scheme val="minor"/>
    </font>
    <font>
      <sz val="11"/>
      <color theme="0" tint="-0.499984740745262"/>
      <name val="Calibri"/>
      <family val="2"/>
      <scheme val="minor"/>
    </font>
    <font>
      <sz val="14"/>
      <color theme="1"/>
      <name val="Calibri"/>
      <family val="2"/>
      <scheme val="minor"/>
    </font>
  </fonts>
  <fills count="9">
    <fill>
      <patternFill patternType="none"/>
    </fill>
    <fill>
      <patternFill patternType="gray125"/>
    </fill>
    <fill>
      <patternFill patternType="solid">
        <fgColor theme="2"/>
        <bgColor indexed="64"/>
      </patternFill>
    </fill>
    <fill>
      <patternFill patternType="solid">
        <fgColor theme="0" tint="-4.9989318521683403E-2"/>
        <bgColor indexed="64"/>
      </patternFill>
    </fill>
    <fill>
      <patternFill patternType="solid">
        <fgColor theme="0"/>
        <bgColor indexed="64"/>
      </patternFill>
    </fill>
    <fill>
      <patternFill patternType="solid">
        <fgColor theme="9" tint="0.79998168889431442"/>
        <bgColor indexed="64"/>
      </patternFill>
    </fill>
    <fill>
      <patternFill patternType="solid">
        <fgColor rgb="FF004380"/>
        <bgColor indexed="64"/>
      </patternFill>
    </fill>
    <fill>
      <patternFill patternType="solid">
        <fgColor theme="5"/>
        <bgColor indexed="64"/>
      </patternFill>
    </fill>
    <fill>
      <patternFill patternType="solid">
        <fgColor theme="9"/>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right/>
      <top style="thin">
        <color indexed="64"/>
      </top>
      <bottom style="thin">
        <color indexed="64"/>
      </bottom>
      <diagonal/>
    </border>
  </borders>
  <cellStyleXfs count="2">
    <xf numFmtId="0" fontId="0" fillId="0" borderId="0"/>
    <xf numFmtId="0" fontId="16" fillId="0" borderId="0" applyNumberFormat="0" applyFill="0" applyBorder="0" applyAlignment="0" applyProtection="0"/>
  </cellStyleXfs>
  <cellXfs count="156">
    <xf numFmtId="0" fontId="0" fillId="0" borderId="0" xfId="0"/>
    <xf numFmtId="0" fontId="0" fillId="0" borderId="0" xfId="0" applyFill="1"/>
    <xf numFmtId="0" fontId="0" fillId="0" borderId="1" xfId="0" applyFill="1" applyBorder="1"/>
    <xf numFmtId="0" fontId="0" fillId="0" borderId="0" xfId="0" applyAlignment="1">
      <alignment wrapText="1"/>
    </xf>
    <xf numFmtId="0" fontId="0" fillId="0" borderId="0" xfId="0" applyFill="1" applyBorder="1"/>
    <xf numFmtId="0" fontId="0" fillId="0" borderId="0" xfId="0" applyFill="1" applyBorder="1" applyAlignment="1">
      <alignment wrapText="1"/>
    </xf>
    <xf numFmtId="0" fontId="0" fillId="0" borderId="0" xfId="0" applyBorder="1"/>
    <xf numFmtId="1" fontId="0" fillId="0" borderId="0" xfId="0" applyNumberFormat="1"/>
    <xf numFmtId="0" fontId="0" fillId="0" borderId="1" xfId="0" applyBorder="1"/>
    <xf numFmtId="0" fontId="0" fillId="4" borderId="1" xfId="0" applyFill="1" applyBorder="1" applyAlignment="1">
      <alignment wrapText="1"/>
    </xf>
    <xf numFmtId="0" fontId="0" fillId="0" borderId="1" xfId="0" applyBorder="1" applyAlignment="1">
      <alignment wrapText="1"/>
    </xf>
    <xf numFmtId="0" fontId="0" fillId="0" borderId="12" xfId="0" applyBorder="1"/>
    <xf numFmtId="0" fontId="0" fillId="0" borderId="0" xfId="0" applyBorder="1" applyAlignment="1">
      <alignment wrapText="1"/>
    </xf>
    <xf numFmtId="14" fontId="0" fillId="0" borderId="0" xfId="0" applyNumberFormat="1"/>
    <xf numFmtId="0" fontId="0" fillId="0" borderId="15" xfId="0" applyBorder="1"/>
    <xf numFmtId="164" fontId="0" fillId="0" borderId="0" xfId="0" applyNumberFormat="1" applyBorder="1"/>
    <xf numFmtId="0" fontId="0" fillId="0" borderId="2" xfId="0" applyBorder="1" applyAlignment="1">
      <alignment wrapText="1"/>
    </xf>
    <xf numFmtId="164" fontId="0" fillId="0" borderId="0" xfId="0" applyNumberFormat="1" applyBorder="1" applyAlignment="1">
      <alignment wrapText="1"/>
    </xf>
    <xf numFmtId="0" fontId="0" fillId="0" borderId="13" xfId="0" applyBorder="1" applyAlignment="1">
      <alignment wrapText="1"/>
    </xf>
    <xf numFmtId="2" fontId="0" fillId="0" borderId="0" xfId="0" applyNumberFormat="1" applyAlignment="1">
      <alignment horizontal="centerContinuous"/>
    </xf>
    <xf numFmtId="0" fontId="2" fillId="0" borderId="0" xfId="0" applyFont="1"/>
    <xf numFmtId="0" fontId="0" fillId="0" borderId="0" xfId="0" applyBorder="1" applyAlignment="1"/>
    <xf numFmtId="0" fontId="0" fillId="5" borderId="1" xfId="0" applyFill="1" applyBorder="1" applyAlignment="1">
      <alignment wrapText="1"/>
    </xf>
    <xf numFmtId="9" fontId="0" fillId="5" borderId="1" xfId="0" applyNumberFormat="1" applyFill="1" applyBorder="1"/>
    <xf numFmtId="0" fontId="0" fillId="5" borderId="2" xfId="0" applyFill="1" applyBorder="1"/>
    <xf numFmtId="0" fontId="0" fillId="5" borderId="14" xfId="0" applyFill="1" applyBorder="1"/>
    <xf numFmtId="0" fontId="4" fillId="0" borderId="0" xfId="0" applyFont="1"/>
    <xf numFmtId="0" fontId="0" fillId="0" borderId="0" xfId="0" applyFill="1" applyBorder="1" applyAlignment="1">
      <alignment horizontal="centerContinuous"/>
    </xf>
    <xf numFmtId="0" fontId="0" fillId="0" borderId="0" xfId="0" applyFill="1" applyBorder="1" applyAlignment="1">
      <alignment horizontal="center"/>
    </xf>
    <xf numFmtId="164" fontId="0" fillId="0" borderId="0" xfId="0" applyNumberFormat="1" applyFill="1" applyBorder="1" applyAlignment="1">
      <alignment horizontal="center"/>
    </xf>
    <xf numFmtId="0" fontId="0" fillId="5" borderId="11" xfId="0" applyFill="1" applyBorder="1" applyAlignment="1">
      <alignment wrapText="1"/>
    </xf>
    <xf numFmtId="164" fontId="0" fillId="0" borderId="1" xfId="0" applyNumberFormat="1" applyBorder="1"/>
    <xf numFmtId="164" fontId="0" fillId="5" borderId="1" xfId="0" applyNumberFormat="1" applyFill="1" applyBorder="1" applyAlignment="1">
      <alignment wrapText="1"/>
    </xf>
    <xf numFmtId="0" fontId="0" fillId="4" borderId="0" xfId="0" applyFill="1"/>
    <xf numFmtId="0" fontId="0" fillId="0" borderId="12" xfId="0" applyBorder="1" applyAlignment="1"/>
    <xf numFmtId="0" fontId="0" fillId="0" borderId="15" xfId="0" applyFill="1" applyBorder="1" applyAlignment="1">
      <alignment wrapText="1"/>
    </xf>
    <xf numFmtId="0" fontId="0" fillId="0" borderId="0" xfId="0" applyProtection="1">
      <protection locked="0"/>
    </xf>
    <xf numFmtId="14" fontId="0" fillId="2" borderId="0" xfId="0" applyNumberFormat="1" applyFill="1" applyProtection="1">
      <protection locked="0"/>
    </xf>
    <xf numFmtId="0" fontId="0" fillId="2" borderId="0" xfId="0" applyFill="1" applyProtection="1">
      <protection locked="0"/>
    </xf>
    <xf numFmtId="0" fontId="6" fillId="2" borderId="17"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1" fillId="0" borderId="0" xfId="0" applyFont="1" applyProtection="1">
      <protection locked="0"/>
    </xf>
    <xf numFmtId="14" fontId="0" fillId="2" borderId="0" xfId="0" applyNumberFormat="1" applyFill="1" applyProtection="1"/>
    <xf numFmtId="0" fontId="0" fillId="2" borderId="0" xfId="0" applyFill="1" applyProtection="1"/>
    <xf numFmtId="0" fontId="0" fillId="3" borderId="6" xfId="0" applyFill="1" applyBorder="1" applyProtection="1"/>
    <xf numFmtId="0" fontId="0" fillId="3" borderId="0" xfId="0" applyFill="1" applyBorder="1" applyProtection="1"/>
    <xf numFmtId="0" fontId="0" fillId="3" borderId="0" xfId="0" applyFill="1" applyBorder="1" applyAlignment="1" applyProtection="1">
      <alignment horizontal="centerContinuous"/>
    </xf>
    <xf numFmtId="0" fontId="3" fillId="5" borderId="1" xfId="0" applyFont="1" applyFill="1" applyBorder="1" applyAlignment="1" applyProtection="1">
      <alignment horizontal="centerContinuous" vertical="center" wrapText="1"/>
    </xf>
    <xf numFmtId="0" fontId="1" fillId="3" borderId="1" xfId="0" applyFont="1" applyFill="1" applyBorder="1" applyAlignment="1" applyProtection="1">
      <alignment horizontal="center" vertical="center" wrapText="1"/>
    </xf>
    <xf numFmtId="0" fontId="1" fillId="3" borderId="16" xfId="0" applyFont="1" applyFill="1" applyBorder="1" applyAlignment="1" applyProtection="1">
      <alignment horizontal="center" vertical="center" wrapText="1"/>
    </xf>
    <xf numFmtId="0" fontId="0" fillId="3" borderId="13" xfId="0" applyFill="1" applyBorder="1" applyProtection="1"/>
    <xf numFmtId="0" fontId="7" fillId="3" borderId="10" xfId="0" applyFont="1" applyFill="1" applyBorder="1" applyProtection="1"/>
    <xf numFmtId="0" fontId="7" fillId="3" borderId="8" xfId="0" applyFont="1" applyFill="1" applyBorder="1" applyProtection="1"/>
    <xf numFmtId="0" fontId="0" fillId="4" borderId="0" xfId="0" applyFill="1" applyProtection="1">
      <protection locked="0"/>
    </xf>
    <xf numFmtId="0" fontId="0" fillId="3" borderId="3" xfId="0" applyFill="1" applyBorder="1" applyProtection="1">
      <protection locked="0"/>
    </xf>
    <xf numFmtId="0" fontId="0" fillId="3" borderId="4" xfId="0" applyFill="1" applyBorder="1" applyProtection="1">
      <protection locked="0"/>
    </xf>
    <xf numFmtId="0" fontId="0" fillId="3" borderId="6" xfId="0" applyFill="1" applyBorder="1" applyProtection="1">
      <protection locked="0"/>
    </xf>
    <xf numFmtId="0" fontId="0" fillId="3" borderId="0" xfId="0" applyFill="1" applyBorder="1" applyProtection="1">
      <protection locked="0"/>
    </xf>
    <xf numFmtId="0" fontId="0" fillId="3" borderId="5" xfId="0" applyFill="1" applyBorder="1" applyProtection="1">
      <protection locked="0"/>
    </xf>
    <xf numFmtId="0" fontId="0" fillId="3" borderId="7" xfId="0" applyFill="1" applyBorder="1" applyProtection="1">
      <protection locked="0"/>
    </xf>
    <xf numFmtId="0" fontId="0" fillId="3" borderId="7" xfId="0" applyFill="1" applyBorder="1" applyProtection="1"/>
    <xf numFmtId="0" fontId="7" fillId="3" borderId="9" xfId="0" applyFont="1" applyFill="1" applyBorder="1" applyProtection="1"/>
    <xf numFmtId="0" fontId="0" fillId="4" borderId="0" xfId="0" applyFill="1" applyProtection="1"/>
    <xf numFmtId="0" fontId="1" fillId="4" borderId="0" xfId="0" applyFont="1" applyFill="1" applyAlignment="1" applyProtection="1">
      <alignment horizontal="center" vertical="center"/>
    </xf>
    <xf numFmtId="14" fontId="0" fillId="4" borderId="0" xfId="0" applyNumberFormat="1" applyFill="1" applyBorder="1" applyProtection="1"/>
    <xf numFmtId="0" fontId="7" fillId="4" borderId="0" xfId="0" applyFont="1" applyFill="1" applyProtection="1"/>
    <xf numFmtId="0" fontId="1" fillId="4" borderId="0" xfId="0" applyFont="1" applyFill="1" applyProtection="1"/>
    <xf numFmtId="0" fontId="7" fillId="4" borderId="0" xfId="0" applyFont="1" applyFill="1" applyBorder="1" applyProtection="1"/>
    <xf numFmtId="0" fontId="0" fillId="4" borderId="0" xfId="0" applyFill="1" applyBorder="1" applyProtection="1"/>
    <xf numFmtId="0" fontId="0" fillId="4" borderId="4" xfId="0" applyFill="1" applyBorder="1" applyProtection="1"/>
    <xf numFmtId="0" fontId="1" fillId="4" borderId="4" xfId="0" applyFont="1" applyFill="1" applyBorder="1" applyAlignment="1" applyProtection="1">
      <alignment horizontal="center"/>
    </xf>
    <xf numFmtId="0" fontId="7" fillId="4" borderId="4" xfId="0" applyFont="1" applyFill="1" applyBorder="1" applyProtection="1"/>
    <xf numFmtId="0" fontId="1" fillId="0" borderId="0" xfId="0" applyFont="1" applyAlignment="1" applyProtection="1">
      <alignment horizontal="center"/>
    </xf>
    <xf numFmtId="0" fontId="0" fillId="0" borderId="0" xfId="0" applyFill="1" applyAlignment="1" applyProtection="1">
      <alignment horizontal="center"/>
      <protection locked="0"/>
    </xf>
    <xf numFmtId="0" fontId="0" fillId="0" borderId="0" xfId="0" applyAlignment="1" applyProtection="1">
      <alignment horizontal="center"/>
      <protection locked="0"/>
    </xf>
    <xf numFmtId="0" fontId="8" fillId="0" borderId="1" xfId="0" applyFont="1" applyBorder="1"/>
    <xf numFmtId="0" fontId="8" fillId="0" borderId="0" xfId="0" applyFont="1"/>
    <xf numFmtId="0" fontId="0" fillId="3" borderId="3" xfId="0" applyFill="1" applyBorder="1" applyProtection="1"/>
    <xf numFmtId="0" fontId="0" fillId="3" borderId="4" xfId="0" applyFill="1" applyBorder="1" applyProtection="1"/>
    <xf numFmtId="0" fontId="0" fillId="3" borderId="5" xfId="0" applyFill="1" applyBorder="1" applyProtection="1"/>
    <xf numFmtId="0" fontId="0" fillId="3" borderId="7" xfId="0" applyFill="1" applyBorder="1" applyAlignment="1" applyProtection="1">
      <alignment horizontal="centerContinuous"/>
    </xf>
    <xf numFmtId="0" fontId="9" fillId="4" borderId="0" xfId="0" applyFont="1" applyFill="1"/>
    <xf numFmtId="0" fontId="9" fillId="4" borderId="0" xfId="0" applyFont="1" applyFill="1" applyProtection="1"/>
    <xf numFmtId="0" fontId="1" fillId="0" borderId="0" xfId="0" applyFont="1"/>
    <xf numFmtId="0" fontId="1" fillId="0" borderId="0" xfId="0" applyFont="1" applyBorder="1"/>
    <xf numFmtId="2" fontId="10" fillId="0" borderId="0" xfId="0" applyNumberFormat="1" applyFont="1" applyAlignment="1">
      <alignment horizontal="left"/>
    </xf>
    <xf numFmtId="0" fontId="10" fillId="0" borderId="0" xfId="0" applyFont="1"/>
    <xf numFmtId="0" fontId="0" fillId="0" borderId="0" xfId="0" applyAlignment="1">
      <alignment horizontal="left"/>
    </xf>
    <xf numFmtId="0" fontId="11" fillId="0" borderId="0" xfId="0" applyFont="1"/>
    <xf numFmtId="14" fontId="0" fillId="3" borderId="6" xfId="0" applyNumberFormat="1" applyFill="1" applyBorder="1"/>
    <xf numFmtId="0" fontId="0" fillId="3" borderId="0" xfId="0" applyFill="1" applyBorder="1"/>
    <xf numFmtId="0" fontId="0" fillId="3" borderId="0" xfId="0" applyFill="1"/>
    <xf numFmtId="0" fontId="0" fillId="0" borderId="16" xfId="0" applyBorder="1"/>
    <xf numFmtId="2" fontId="11" fillId="0" borderId="0" xfId="0" applyNumberFormat="1" applyFont="1" applyAlignment="1">
      <alignment horizontal="left"/>
    </xf>
    <xf numFmtId="2" fontId="12" fillId="0" borderId="0" xfId="0" applyNumberFormat="1" applyFont="1" applyAlignment="1">
      <alignment horizontal="centerContinuous"/>
    </xf>
    <xf numFmtId="0" fontId="12" fillId="0" borderId="0" xfId="0" applyFont="1"/>
    <xf numFmtId="0" fontId="11" fillId="0" borderId="0" xfId="0" applyFont="1" applyBorder="1"/>
    <xf numFmtId="14" fontId="0" fillId="4" borderId="20" xfId="0" applyNumberFormat="1" applyFill="1" applyBorder="1" applyAlignment="1" applyProtection="1">
      <alignment horizontal="center" vertical="center"/>
      <protection locked="0"/>
    </xf>
    <xf numFmtId="0" fontId="13" fillId="0" borderId="0" xfId="0" applyFont="1"/>
    <xf numFmtId="0" fontId="0" fillId="5" borderId="21" xfId="0" applyFill="1" applyBorder="1" applyAlignment="1">
      <alignment wrapText="1"/>
    </xf>
    <xf numFmtId="0" fontId="9" fillId="3" borderId="6" xfId="0" applyFont="1" applyFill="1" applyBorder="1" applyProtection="1"/>
    <xf numFmtId="0" fontId="9" fillId="3" borderId="1" xfId="0" applyFont="1" applyFill="1" applyBorder="1" applyProtection="1"/>
    <xf numFmtId="0" fontId="9" fillId="3" borderId="1" xfId="0" applyFont="1" applyFill="1" applyBorder="1" applyAlignment="1" applyProtection="1">
      <alignment horizontal="center"/>
    </xf>
    <xf numFmtId="0" fontId="3" fillId="3" borderId="1" xfId="0" applyFont="1" applyFill="1" applyBorder="1" applyAlignment="1" applyProtection="1">
      <alignment horizontal="center"/>
    </xf>
    <xf numFmtId="0" fontId="9" fillId="3" borderId="16" xfId="0" applyFont="1" applyFill="1" applyBorder="1" applyProtection="1"/>
    <xf numFmtId="0" fontId="9" fillId="3" borderId="7" xfId="0" applyFont="1" applyFill="1" applyBorder="1" applyProtection="1"/>
    <xf numFmtId="0" fontId="9" fillId="0" borderId="0" xfId="0" applyFont="1" applyFill="1"/>
    <xf numFmtId="0" fontId="9" fillId="3" borderId="1" xfId="0" applyFont="1" applyFill="1" applyBorder="1" applyAlignment="1" applyProtection="1">
      <alignment horizontal="left"/>
    </xf>
    <xf numFmtId="164" fontId="9" fillId="3" borderId="1" xfId="0" applyNumberFormat="1" applyFont="1" applyFill="1" applyBorder="1" applyAlignment="1" applyProtection="1">
      <alignment horizontal="center"/>
    </xf>
    <xf numFmtId="0" fontId="9" fillId="3" borderId="0" xfId="0" applyFont="1" applyFill="1" applyBorder="1" applyAlignment="1" applyProtection="1">
      <alignment horizontal="center"/>
    </xf>
    <xf numFmtId="0" fontId="9" fillId="3" borderId="0" xfId="0" applyFont="1" applyFill="1" applyBorder="1" applyProtection="1"/>
    <xf numFmtId="0" fontId="9" fillId="3" borderId="11" xfId="0" applyFont="1" applyFill="1" applyBorder="1" applyProtection="1"/>
    <xf numFmtId="164" fontId="9" fillId="3" borderId="11" xfId="0" applyNumberFormat="1" applyFont="1" applyFill="1" applyBorder="1" applyAlignment="1" applyProtection="1">
      <alignment horizontal="center"/>
    </xf>
    <xf numFmtId="0" fontId="0" fillId="4" borderId="22" xfId="0" applyFill="1" applyBorder="1" applyAlignment="1" applyProtection="1">
      <alignment horizontal="center"/>
      <protection locked="0"/>
    </xf>
    <xf numFmtId="0" fontId="9" fillId="4" borderId="0" xfId="0" applyFont="1" applyFill="1" applyAlignment="1" applyProtection="1">
      <alignment horizontal="left" vertical="top"/>
    </xf>
    <xf numFmtId="0" fontId="9" fillId="4" borderId="0" xfId="0" applyFont="1" applyFill="1" applyAlignment="1">
      <alignment horizontal="left" vertical="top"/>
    </xf>
    <xf numFmtId="0" fontId="9" fillId="4" borderId="0" xfId="0" applyFont="1" applyFill="1" applyAlignment="1">
      <alignment horizontal="left" vertical="top" wrapText="1"/>
    </xf>
    <xf numFmtId="15" fontId="9" fillId="0" borderId="0" xfId="0" applyNumberFormat="1" applyFont="1" applyAlignment="1">
      <alignment horizontal="left" vertical="top"/>
    </xf>
    <xf numFmtId="0" fontId="9" fillId="0" borderId="0" xfId="0" applyFont="1" applyAlignment="1">
      <alignment horizontal="left" vertical="top"/>
    </xf>
    <xf numFmtId="0" fontId="9" fillId="4" borderId="0" xfId="0" applyFont="1" applyFill="1" applyAlignment="1" applyProtection="1">
      <alignment wrapText="1"/>
    </xf>
    <xf numFmtId="0" fontId="17" fillId="6" borderId="0" xfId="0" applyFont="1" applyFill="1" applyProtection="1"/>
    <xf numFmtId="0" fontId="9" fillId="4" borderId="0" xfId="0" applyFont="1" applyFill="1" applyAlignment="1" applyProtection="1">
      <alignment horizontal="right" wrapText="1"/>
    </xf>
    <xf numFmtId="0" fontId="18" fillId="4" borderId="0" xfId="0" applyFont="1" applyFill="1"/>
    <xf numFmtId="0" fontId="18" fillId="4" borderId="0" xfId="0" applyFont="1" applyFill="1" applyProtection="1"/>
    <xf numFmtId="0" fontId="3" fillId="4" borderId="0" xfId="0" applyFont="1" applyFill="1" applyProtection="1"/>
    <xf numFmtId="0" fontId="9" fillId="4" borderId="0" xfId="0" applyFont="1" applyFill="1" applyAlignment="1" applyProtection="1">
      <alignment vertical="top" wrapText="1"/>
    </xf>
    <xf numFmtId="0" fontId="16" fillId="4" borderId="0" xfId="1" applyFill="1" applyAlignment="1" applyProtection="1">
      <alignment vertical="top" wrapText="1"/>
    </xf>
    <xf numFmtId="0" fontId="9" fillId="4" borderId="0" xfId="0" applyFont="1" applyFill="1" applyAlignment="1">
      <alignment wrapText="1"/>
    </xf>
    <xf numFmtId="0" fontId="0" fillId="4" borderId="19" xfId="0" applyFill="1" applyBorder="1" applyAlignment="1" applyProtection="1">
      <alignment horizontal="center"/>
      <protection locked="0"/>
    </xf>
    <xf numFmtId="0" fontId="0" fillId="4" borderId="0" xfId="0" applyFont="1" applyFill="1" applyProtection="1"/>
    <xf numFmtId="0" fontId="7" fillId="4" borderId="0" xfId="0" applyFont="1" applyFill="1" applyAlignment="1" applyProtection="1">
      <alignment wrapText="1"/>
    </xf>
    <xf numFmtId="0" fontId="7" fillId="0" borderId="0" xfId="0" applyFont="1" applyBorder="1" applyAlignment="1" applyProtection="1">
      <alignment vertical="top" wrapText="1"/>
    </xf>
    <xf numFmtId="0" fontId="7" fillId="0" borderId="0" xfId="0" applyFont="1" applyAlignment="1" applyProtection="1">
      <alignment vertical="top" wrapText="1"/>
    </xf>
    <xf numFmtId="0" fontId="0" fillId="0" borderId="0" xfId="0" applyFont="1"/>
    <xf numFmtId="0" fontId="7" fillId="4" borderId="0" xfId="0" applyFont="1" applyFill="1" applyBorder="1" applyAlignment="1" applyProtection="1">
      <alignment horizontal="center" vertical="top" wrapText="1"/>
    </xf>
    <xf numFmtId="0" fontId="7" fillId="4" borderId="0" xfId="0" applyFont="1" applyFill="1" applyAlignment="1" applyProtection="1">
      <alignment horizontal="center" wrapText="1"/>
    </xf>
    <xf numFmtId="0" fontId="20" fillId="4" borderId="7" xfId="0" applyFont="1" applyFill="1" applyBorder="1" applyAlignment="1" applyProtection="1">
      <alignment horizontal="center" vertical="center"/>
    </xf>
    <xf numFmtId="0" fontId="7" fillId="4" borderId="0" xfId="0" applyFont="1" applyFill="1" applyAlignment="1" applyProtection="1">
      <alignment vertical="center" wrapText="1"/>
    </xf>
    <xf numFmtId="0" fontId="21" fillId="3" borderId="0" xfId="0" applyFont="1" applyFill="1" applyBorder="1" applyAlignment="1" applyProtection="1">
      <alignment horizontal="center"/>
    </xf>
    <xf numFmtId="0" fontId="0" fillId="7" borderId="19" xfId="0" applyFill="1" applyBorder="1" applyAlignment="1" applyProtection="1">
      <alignment horizontal="center"/>
      <protection locked="0"/>
    </xf>
    <xf numFmtId="0" fontId="0" fillId="8" borderId="22" xfId="0" applyFill="1" applyBorder="1" applyAlignment="1" applyProtection="1">
      <alignment horizontal="center"/>
      <protection locked="0"/>
    </xf>
    <xf numFmtId="0" fontId="1" fillId="0" borderId="0" xfId="0" applyFont="1" applyProtection="1"/>
    <xf numFmtId="0" fontId="0" fillId="0" borderId="0" xfId="0" applyProtection="1"/>
    <xf numFmtId="0" fontId="5" fillId="6" borderId="0" xfId="0" applyFont="1" applyFill="1" applyAlignment="1" applyProtection="1">
      <alignment horizontal="center"/>
    </xf>
    <xf numFmtId="0" fontId="0" fillId="0" borderId="0" xfId="0" applyAlignment="1" applyProtection="1">
      <alignment horizontal="left" vertical="top" wrapText="1"/>
    </xf>
    <xf numFmtId="0" fontId="7" fillId="4" borderId="6" xfId="0" applyFont="1" applyFill="1" applyBorder="1" applyAlignment="1" applyProtection="1">
      <alignment horizontal="center" vertical="top" wrapText="1"/>
    </xf>
    <xf numFmtId="0" fontId="0" fillId="4" borderId="19" xfId="0" applyFill="1" applyBorder="1" applyAlignment="1" applyProtection="1">
      <alignment horizontal="center" vertical="center"/>
      <protection locked="0"/>
    </xf>
    <xf numFmtId="0" fontId="0" fillId="4" borderId="20" xfId="0" applyFill="1" applyBorder="1" applyAlignment="1" applyProtection="1">
      <alignment horizontal="center" vertical="center"/>
      <protection locked="0"/>
    </xf>
    <xf numFmtId="0" fontId="14" fillId="0" borderId="23" xfId="0" applyFont="1" applyFill="1" applyBorder="1" applyAlignment="1" applyProtection="1">
      <alignment horizontal="center" vertical="center"/>
      <protection locked="0"/>
    </xf>
    <xf numFmtId="0" fontId="14" fillId="0" borderId="2" xfId="0" applyFont="1" applyFill="1" applyBorder="1" applyAlignment="1" applyProtection="1">
      <alignment horizontal="center" vertical="center"/>
      <protection locked="0"/>
    </xf>
    <xf numFmtId="0" fontId="15" fillId="7" borderId="0" xfId="0" applyFont="1" applyFill="1" applyBorder="1" applyAlignment="1" applyProtection="1">
      <alignment horizontal="center" vertical="center"/>
      <protection locked="0"/>
    </xf>
    <xf numFmtId="0" fontId="21" fillId="3" borderId="0" xfId="0" applyFont="1" applyFill="1" applyBorder="1" applyAlignment="1" applyProtection="1">
      <alignment horizontal="center"/>
    </xf>
    <xf numFmtId="0" fontId="21" fillId="3" borderId="0" xfId="0" applyFont="1" applyFill="1" applyBorder="1" applyAlignment="1" applyProtection="1">
      <alignment horizontal="left"/>
    </xf>
    <xf numFmtId="0" fontId="21" fillId="3" borderId="0" xfId="0" applyFont="1" applyFill="1" applyBorder="1" applyAlignment="1" applyProtection="1">
      <alignment horizontal="right"/>
    </xf>
    <xf numFmtId="0" fontId="14" fillId="0" borderId="1" xfId="0" applyFont="1" applyFill="1" applyBorder="1" applyAlignment="1" applyProtection="1">
      <alignment horizontal="center" vertical="center"/>
      <protection locked="0"/>
    </xf>
    <xf numFmtId="0" fontId="14" fillId="7" borderId="0" xfId="0" applyFont="1" applyFill="1" applyBorder="1" applyAlignment="1" applyProtection="1">
      <alignment horizontal="center" vertical="center"/>
    </xf>
  </cellXfs>
  <cellStyles count="2">
    <cellStyle name="Hyperlink" xfId="1" builtinId="8"/>
    <cellStyle name="Normal" xfId="0" builtinId="0"/>
  </cellStyles>
  <dxfs count="33">
    <dxf>
      <font>
        <color theme="0" tint="-0.499984740745262"/>
      </font>
    </dxf>
    <dxf>
      <font>
        <color theme="0" tint="-4.9989318521683403E-2"/>
      </font>
    </dxf>
    <dxf>
      <numFmt numFmtId="0" formatCode="General"/>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indexed="65"/>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2"/>
        </patternFill>
      </fill>
      <alignment horizontal="center" vertical="center" textRotation="0" wrapText="1" indent="0" justifyLastLine="0" shrinkToFit="0" readingOrder="0"/>
      <protection locked="0" hidden="0"/>
    </dxf>
    <dxf>
      <fill>
        <patternFill patternType="none">
          <fgColor indexed="64"/>
          <bgColor auto="1"/>
        </patternFill>
      </fill>
      <alignment horizontal="center" vertical="bottom" textRotation="0" wrapText="0" indent="0" justifyLastLine="0" shrinkToFit="0" readingOrder="0"/>
      <protection locked="0" hidden="0"/>
    </dxf>
    <dxf>
      <font>
        <b val="0"/>
        <i val="0"/>
        <strike val="0"/>
        <condense val="0"/>
        <extend val="0"/>
        <outline val="0"/>
        <shadow val="0"/>
        <u val="none"/>
        <vertAlign val="baseline"/>
        <sz val="11"/>
        <color auto="1"/>
        <name val="Calibri"/>
        <scheme val="minor"/>
      </font>
      <numFmt numFmtId="0" formatCode="General"/>
      <fill>
        <patternFill patternType="solid">
          <fgColor indexed="64"/>
          <bgColor theme="2"/>
        </patternFill>
      </fill>
      <alignment horizontal="center" vertical="center" textRotation="0" wrapText="1" indent="0" justifyLastLine="0" shrinkToFit="0" readingOrder="0"/>
      <protection locked="0" hidden="0"/>
    </dxf>
    <dxf>
      <numFmt numFmtId="0" formatCode="General"/>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numFmt numFmtId="19" formatCode="dd/mm/yyyy"/>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numFmt numFmtId="19" formatCode="dd/mm/yyyy"/>
      <fill>
        <patternFill patternType="solid">
          <fgColor indexed="64"/>
          <bgColor theme="2"/>
        </patternFill>
      </fill>
      <protection locked="0" hidden="0"/>
    </dxf>
    <dxf>
      <font>
        <b val="0"/>
        <i val="0"/>
        <strike val="0"/>
        <condense val="0"/>
        <extend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protection locked="0" hidden="0"/>
    </dxf>
    <dxf>
      <font>
        <strike val="0"/>
        <outline val="0"/>
        <shadow val="0"/>
        <u val="none"/>
        <vertAlign val="baseline"/>
        <sz val="11"/>
        <color auto="1"/>
        <name val="Calibri"/>
        <scheme val="minor"/>
      </font>
      <fill>
        <patternFill patternType="solid">
          <fgColor indexed="64"/>
          <bgColor theme="2"/>
        </patternFill>
      </fill>
      <alignment horizontal="center" vertical="center" textRotation="0" wrapText="1" indent="0" justifyLastLine="0" shrinkToFit="0" readingOrder="0"/>
      <protection locked="0" hidden="0"/>
    </dxf>
    <dxf>
      <font>
        <strike val="0"/>
      </font>
      <fill>
        <patternFill patternType="solid">
          <bgColor theme="2" tint="-9.9948118533890809E-2"/>
        </patternFill>
      </fill>
    </dxf>
  </dxfs>
  <tableStyles count="0" defaultTableStyle="TableStyleMedium2" defaultPivotStyle="PivotStyleLight16"/>
  <colors>
    <mruColors>
      <color rgb="FF66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Variables!$B$21</c:f>
          <c:strCache>
            <c:ptCount val="1"/>
            <c:pt idx="0">
              <c:v> by shift (AM/PM) for all data (total count)</c:v>
            </c:pt>
          </c:strCache>
        </c:strRef>
      </c:tx>
      <c:overlay val="1"/>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5.1263755737004015E-2"/>
          <c:y val="0.1208325994187623"/>
          <c:w val="0.90317975871858858"/>
          <c:h val="0.70416071338531294"/>
        </c:manualLayout>
      </c:layout>
      <c:barChart>
        <c:barDir val="col"/>
        <c:grouping val="stacked"/>
        <c:varyColors val="0"/>
        <c:ser>
          <c:idx val="0"/>
          <c:order val="0"/>
          <c:tx>
            <c:strRef>
              <c:f>'Pareto Chart'!$C$28</c:f>
              <c:strCache>
                <c:ptCount val="1"/>
                <c:pt idx="0">
                  <c:v>AM shift</c:v>
                </c:pt>
              </c:strCache>
            </c:strRef>
          </c:tx>
          <c:spPr>
            <a:solidFill>
              <a:schemeClr val="accent1">
                <a:lumMod val="50000"/>
              </a:schemeClr>
            </a:solidFill>
            <a:ln>
              <a:noFill/>
            </a:ln>
            <a:effectLst/>
          </c:spPr>
          <c:invertIfNegative val="0"/>
          <c:cat>
            <c:multiLvlStrRef>
              <c:f>'Pareto Chart'!$D$27:$M$27</c:f>
            </c:multiLvlStrRef>
          </c:cat>
          <c:val>
            <c:numRef>
              <c:f>'Pareto Chart'!$D$28:$M$28</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0-F19A-4279-A32F-47CF046519C5}"/>
            </c:ext>
          </c:extLst>
        </c:ser>
        <c:ser>
          <c:idx val="1"/>
          <c:order val="1"/>
          <c:tx>
            <c:strRef>
              <c:f>'Pareto Chart'!$C$29</c:f>
              <c:strCache>
                <c:ptCount val="1"/>
                <c:pt idx="0">
                  <c:v>PM shift</c:v>
                </c:pt>
              </c:strCache>
            </c:strRef>
          </c:tx>
          <c:spPr>
            <a:solidFill>
              <a:schemeClr val="accent1">
                <a:lumMod val="40000"/>
                <a:lumOff val="60000"/>
              </a:schemeClr>
            </a:solidFill>
            <a:ln>
              <a:noFill/>
            </a:ln>
            <a:effectLst/>
          </c:spPr>
          <c:invertIfNegative val="0"/>
          <c:cat>
            <c:multiLvlStrRef>
              <c:f>'Pareto Chart'!$D$27:$M$27</c:f>
            </c:multiLvlStrRef>
          </c:cat>
          <c:val>
            <c:numRef>
              <c:f>'Pareto Chart'!$D$29:$M$29</c:f>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1-F19A-4279-A32F-47CF046519C5}"/>
            </c:ext>
          </c:extLst>
        </c:ser>
        <c:dLbls>
          <c:showLegendKey val="0"/>
          <c:showVal val="0"/>
          <c:showCatName val="0"/>
          <c:showSerName val="0"/>
          <c:showPercent val="0"/>
          <c:showBubbleSize val="0"/>
        </c:dLbls>
        <c:gapWidth val="50"/>
        <c:overlap val="100"/>
        <c:axId val="723054528"/>
        <c:axId val="723053544"/>
        <c:extLst>
          <c:ext xmlns:c15="http://schemas.microsoft.com/office/drawing/2012/chart" uri="{02D57815-91ED-43cb-92C2-25804820EDAC}">
            <c15:filteredBarSeries>
              <c15:ser>
                <c:idx val="2"/>
                <c:order val="2"/>
                <c:tx>
                  <c:strRef>
                    <c:extLst>
                      <c:ext uri="{02D57815-91ED-43cb-92C2-25804820EDAC}">
                        <c15:formulaRef>
                          <c15:sqref>'Pareto Chart'!$C$30</c15:sqref>
                        </c15:formulaRef>
                      </c:ext>
                    </c:extLst>
                    <c:strCache>
                      <c:ptCount val="1"/>
                      <c:pt idx="0">
                        <c:v>Whole day</c:v>
                      </c:pt>
                    </c:strCache>
                  </c:strRef>
                </c:tx>
                <c:spPr>
                  <a:solidFill>
                    <a:schemeClr val="accent3"/>
                  </a:solidFill>
                  <a:ln>
                    <a:noFill/>
                  </a:ln>
                  <a:effectLst/>
                </c:spPr>
                <c:invertIfNegative val="0"/>
                <c:cat>
                  <c:multiLvlStrRef>
                    <c:extLst>
                      <c:ext uri="{02D57815-91ED-43cb-92C2-25804820EDAC}">
                        <c15:formulaRef>
                          <c15:sqref>'Pareto Chart'!$D$27:$M$27</c15:sqref>
                        </c15:formulaRef>
                      </c:ext>
                    </c:extLst>
                  </c:multiLvlStrRef>
                </c:cat>
                <c:val>
                  <c:numRef>
                    <c:extLst>
                      <c:ext uri="{02D57815-91ED-43cb-92C2-25804820EDAC}">
                        <c15:formulaRef>
                          <c15:sqref>'Pareto Chart'!$D$30:$M$30</c15:sqref>
                        </c15:formulaRef>
                      </c:ext>
                    </c:extLst>
                    <c:numCache>
                      <c:formatCode>General</c:formatCode>
                      <c:ptCount val="10"/>
                      <c:pt idx="0">
                        <c:v>0</c:v>
                      </c:pt>
                      <c:pt idx="1">
                        <c:v>0</c:v>
                      </c:pt>
                      <c:pt idx="2">
                        <c:v>0</c:v>
                      </c:pt>
                      <c:pt idx="3">
                        <c:v>0</c:v>
                      </c:pt>
                      <c:pt idx="4">
                        <c:v>0</c:v>
                      </c:pt>
                      <c:pt idx="5">
                        <c:v>0</c:v>
                      </c:pt>
                      <c:pt idx="6">
                        <c:v>0</c:v>
                      </c:pt>
                      <c:pt idx="7">
                        <c:v>0</c:v>
                      </c:pt>
                      <c:pt idx="8">
                        <c:v>0</c:v>
                      </c:pt>
                      <c:pt idx="9">
                        <c:v>0</c:v>
                      </c:pt>
                    </c:numCache>
                  </c:numRef>
                </c:val>
                <c:extLst>
                  <c:ext xmlns:c16="http://schemas.microsoft.com/office/drawing/2014/chart" uri="{C3380CC4-5D6E-409C-BE32-E72D297353CC}">
                    <c16:uniqueId val="{00000003-F19A-4279-A32F-47CF046519C5}"/>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'Pareto Chart'!$C$31</c15:sqref>
                        </c15:formulaRef>
                      </c:ext>
                    </c:extLst>
                    <c:strCache>
                      <c:ptCount val="1"/>
                      <c:pt idx="0">
                        <c:v>Whole day percentage</c:v>
                      </c:pt>
                    </c:strCache>
                  </c:strRef>
                </c:tx>
                <c:spPr>
                  <a:solidFill>
                    <a:schemeClr val="accent4"/>
                  </a:solidFill>
                  <a:ln>
                    <a:noFill/>
                  </a:ln>
                  <a:effectLst/>
                </c:spPr>
                <c:invertIfNegative val="0"/>
                <c:cat>
                  <c:multiLvlStrRef>
                    <c:extLst>
                      <c:ext xmlns:c15="http://schemas.microsoft.com/office/drawing/2012/chart" uri="{02D57815-91ED-43cb-92C2-25804820EDAC}">
                        <c15:formulaRef>
                          <c15:sqref>'Pareto Chart'!$D$27:$M$27</c15:sqref>
                        </c15:formulaRef>
                      </c:ext>
                    </c:extLst>
                  </c:multiLvlStrRef>
                </c:cat>
                <c:val>
                  <c:numRef>
                    <c:extLst xmlns:c15="http://schemas.microsoft.com/office/drawing/2012/chart">
                      <c:ext xmlns:c15="http://schemas.microsoft.com/office/drawing/2012/chart" uri="{02D57815-91ED-43cb-92C2-25804820EDAC}">
                        <c15:formulaRef>
                          <c15:sqref>'Pareto Chart'!$D$31:$M$31</c15:sqref>
                        </c15:formulaRef>
                      </c:ext>
                    </c:extLst>
                    <c:numCache>
                      <c:formatCode>0.0%</c:formatCode>
                      <c:ptCount val="10"/>
                      <c:pt idx="0">
                        <c:v>0</c:v>
                      </c:pt>
                      <c:pt idx="1">
                        <c:v>0</c:v>
                      </c:pt>
                      <c:pt idx="2">
                        <c:v>0</c:v>
                      </c:pt>
                      <c:pt idx="3">
                        <c:v>0</c:v>
                      </c:pt>
                      <c:pt idx="4">
                        <c:v>0</c:v>
                      </c:pt>
                      <c:pt idx="5">
                        <c:v>0</c:v>
                      </c:pt>
                      <c:pt idx="6">
                        <c:v>0</c:v>
                      </c:pt>
                      <c:pt idx="7">
                        <c:v>0</c:v>
                      </c:pt>
                      <c:pt idx="8">
                        <c:v>0</c:v>
                      </c:pt>
                      <c:pt idx="9">
                        <c:v>0</c:v>
                      </c:pt>
                    </c:numCache>
                  </c:numRef>
                </c:val>
                <c:extLst xmlns:c15="http://schemas.microsoft.com/office/drawing/2012/chart">
                  <c:ext xmlns:c16="http://schemas.microsoft.com/office/drawing/2014/chart" uri="{C3380CC4-5D6E-409C-BE32-E72D297353CC}">
                    <c16:uniqueId val="{00000004-F19A-4279-A32F-47CF046519C5}"/>
                  </c:ext>
                </c:extLst>
              </c15:ser>
            </c15:filteredBarSeries>
          </c:ext>
        </c:extLst>
      </c:barChart>
      <c:lineChart>
        <c:grouping val="standard"/>
        <c:varyColors val="0"/>
        <c:ser>
          <c:idx val="4"/>
          <c:order val="4"/>
          <c:tx>
            <c:strRef>
              <c:f>'Pareto Chart'!$C$32</c:f>
              <c:strCache>
                <c:ptCount val="1"/>
                <c:pt idx="0">
                  <c:v>Cumulative %</c:v>
                </c:pt>
              </c:strCache>
            </c:strRef>
          </c:tx>
          <c:spPr>
            <a:ln w="28575" cap="rnd">
              <a:solidFill>
                <a:schemeClr val="accent2"/>
              </a:solidFill>
              <a:round/>
            </a:ln>
            <a:effectLst/>
          </c:spPr>
          <c:marker>
            <c:symbol val="circle"/>
            <c:size val="5"/>
            <c:spPr>
              <a:solidFill>
                <a:schemeClr val="accent2"/>
              </a:solidFill>
              <a:ln w="9525">
                <a:no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accent2"/>
                    </a:solidFill>
                    <a:latin typeface="+mn-lt"/>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'Pareto Chart'!$D$27:$M$27</c:f>
            </c:multiLvlStrRef>
          </c:cat>
          <c:val>
            <c:numRef>
              <c:f>'Pareto Chart'!$D$32:$M$32</c:f>
              <c:numCache>
                <c:formatCode>0.0%</c:formatCode>
                <c:ptCount val="10"/>
                <c:pt idx="0">
                  <c:v>#N/A</c:v>
                </c:pt>
                <c:pt idx="1">
                  <c:v>#N/A</c:v>
                </c:pt>
                <c:pt idx="2">
                  <c:v>#N/A</c:v>
                </c:pt>
                <c:pt idx="3">
                  <c:v>#N/A</c:v>
                </c:pt>
                <c:pt idx="4">
                  <c:v>#N/A</c:v>
                </c:pt>
                <c:pt idx="5">
                  <c:v>#N/A</c:v>
                </c:pt>
                <c:pt idx="6">
                  <c:v>#N/A</c:v>
                </c:pt>
                <c:pt idx="7">
                  <c:v>#N/A</c:v>
                </c:pt>
                <c:pt idx="8">
                  <c:v>#N/A</c:v>
                </c:pt>
                <c:pt idx="9">
                  <c:v>#N/A</c:v>
                </c:pt>
              </c:numCache>
            </c:numRef>
          </c:val>
          <c:smooth val="0"/>
          <c:extLst>
            <c:ext xmlns:c16="http://schemas.microsoft.com/office/drawing/2014/chart" uri="{C3380CC4-5D6E-409C-BE32-E72D297353CC}">
              <c16:uniqueId val="{00000002-F19A-4279-A32F-47CF046519C5}"/>
            </c:ext>
          </c:extLst>
        </c:ser>
        <c:dLbls>
          <c:showLegendKey val="0"/>
          <c:showVal val="0"/>
          <c:showCatName val="0"/>
          <c:showSerName val="0"/>
          <c:showPercent val="0"/>
          <c:showBubbleSize val="0"/>
        </c:dLbls>
        <c:marker val="1"/>
        <c:smooth val="0"/>
        <c:axId val="705330464"/>
        <c:axId val="705330136"/>
      </c:lineChart>
      <c:catAx>
        <c:axId val="7230545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23053544"/>
        <c:crosses val="autoZero"/>
        <c:auto val="1"/>
        <c:lblAlgn val="ctr"/>
        <c:lblOffset val="100"/>
        <c:noMultiLvlLbl val="0"/>
      </c:catAx>
      <c:valAx>
        <c:axId val="723053544"/>
        <c:scaling>
          <c:orientation val="minMax"/>
        </c:scaling>
        <c:delete val="0"/>
        <c:axPos val="l"/>
        <c:title>
          <c:tx>
            <c:strRef>
              <c:f>Variables!$B$23</c:f>
              <c:strCache>
                <c:ptCount val="1"/>
                <c:pt idx="0">
                  <c:v>Count</c:v>
                </c:pt>
              </c:strCache>
            </c:strRef>
          </c:tx>
          <c:layout>
            <c:manualLayout>
              <c:xMode val="edge"/>
              <c:yMode val="edge"/>
              <c:x val="5.6084992246991676E-3"/>
              <c:y val="0.39492558562024749"/>
            </c:manualLayout>
          </c:layout>
          <c:overlay val="0"/>
          <c:spPr>
            <a:noFill/>
            <a:ln>
              <a:noFill/>
            </a:ln>
            <a:effectLst/>
          </c:spPr>
          <c:txPr>
            <a:bodyPr rot="-5400000" spcFirstLastPara="1" vertOverflow="ellipsis" vert="horz" wrap="square" anchor="ctr" anchorCtr="1"/>
            <a:lstStyle/>
            <a:p>
              <a:pPr>
                <a:defRPr sz="105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723054528"/>
        <c:crosses val="autoZero"/>
        <c:crossBetween val="between"/>
      </c:valAx>
      <c:valAx>
        <c:axId val="705330136"/>
        <c:scaling>
          <c:orientation val="minMax"/>
          <c:max val="1"/>
        </c:scaling>
        <c:delete val="0"/>
        <c:axPos val="r"/>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noFill/>
                <a:latin typeface="+mn-lt"/>
                <a:ea typeface="+mn-ea"/>
                <a:cs typeface="+mn-cs"/>
              </a:defRPr>
            </a:pPr>
            <a:endParaRPr lang="en-US"/>
          </a:p>
        </c:txPr>
        <c:crossAx val="705330464"/>
        <c:crosses val="max"/>
        <c:crossBetween val="between"/>
      </c:valAx>
      <c:catAx>
        <c:axId val="705330464"/>
        <c:scaling>
          <c:orientation val="minMax"/>
        </c:scaling>
        <c:delete val="1"/>
        <c:axPos val="b"/>
        <c:numFmt formatCode="General" sourceLinked="1"/>
        <c:majorTickMark val="none"/>
        <c:minorTickMark val="none"/>
        <c:tickLblPos val="nextTo"/>
        <c:crossAx val="705330136"/>
        <c:crosses val="autoZero"/>
        <c:auto val="1"/>
        <c:lblAlgn val="ctr"/>
        <c:lblOffset val="100"/>
        <c:noMultiLvlLbl val="0"/>
      </c:catAx>
      <c:spPr>
        <a:noFill/>
        <a:ln>
          <a:noFill/>
        </a:ln>
        <a:effectLst/>
      </c:spPr>
    </c:plotArea>
    <c:legend>
      <c:legendPos val="b"/>
      <c:layout>
        <c:manualLayout>
          <c:xMode val="edge"/>
          <c:yMode val="edge"/>
          <c:x val="0.38552991409233794"/>
          <c:y val="0.94292673297862739"/>
          <c:w val="0.22894017181532411"/>
          <c:h val="4.84584854580904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Variables!$B$31</c:f>
          <c:strCache>
            <c:ptCount val="1"/>
            <c:pt idx="0">
              <c:v>, by day, for the whole day</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0541514836844347"/>
          <c:y val="0.12599996392270182"/>
          <c:w val="0.83497830119045546"/>
          <c:h val="0.57009037433748722"/>
        </c:manualLayout>
      </c:layout>
      <c:barChart>
        <c:barDir val="col"/>
        <c:grouping val="stacked"/>
        <c:varyColors val="0"/>
        <c:ser>
          <c:idx val="2"/>
          <c:order val="0"/>
          <c:tx>
            <c:strRef>
              <c:f>Calcs!$D$39</c:f>
              <c:strCache>
                <c:ptCount val="1"/>
              </c:strCache>
            </c:strRef>
          </c:tx>
          <c:spPr>
            <a:solidFill>
              <a:schemeClr val="accent2">
                <a:lumMod val="5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Calcs!$E$39:$K$39</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E9A5-4AF5-8AA5-32791B9E9D66}"/>
            </c:ext>
          </c:extLst>
        </c:ser>
        <c:ser>
          <c:idx val="3"/>
          <c:order val="1"/>
          <c:tx>
            <c:strRef>
              <c:f>Calcs!$D$40</c:f>
              <c:strCache>
                <c:ptCount val="1"/>
              </c:strCache>
            </c:strRef>
          </c:tx>
          <c:spPr>
            <a:solidFill>
              <a:schemeClr val="accent2">
                <a:lumMod val="75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Calcs!$E$40:$K$40</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E9A5-4AF5-8AA5-32791B9E9D66}"/>
            </c:ext>
          </c:extLst>
        </c:ser>
        <c:ser>
          <c:idx val="4"/>
          <c:order val="2"/>
          <c:tx>
            <c:strRef>
              <c:f>Calcs!$D$41</c:f>
              <c:strCache>
                <c:ptCount val="1"/>
              </c:strCache>
            </c:strRef>
          </c:tx>
          <c:spPr>
            <a:solidFill>
              <a:schemeClr val="accent2">
                <a:lumMod val="60000"/>
                <a:lumOff val="4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Calcs!$E$41:$K$41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E9A5-4AF5-8AA5-32791B9E9D66}"/>
            </c:ext>
          </c:extLst>
        </c:ser>
        <c:ser>
          <c:idx val="5"/>
          <c:order val="3"/>
          <c:tx>
            <c:strRef>
              <c:f>Calcs!$D$42</c:f>
              <c:strCache>
                <c:ptCount val="1"/>
              </c:strCache>
            </c:strRef>
          </c:tx>
          <c:spPr>
            <a:solidFill>
              <a:schemeClr val="accent2">
                <a:lumMod val="40000"/>
                <a:lumOff val="6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Calcs!$E$42:$K$42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E9A5-4AF5-8AA5-32791B9E9D66}"/>
            </c:ext>
          </c:extLst>
        </c:ser>
        <c:ser>
          <c:idx val="6"/>
          <c:order val="4"/>
          <c:tx>
            <c:strRef>
              <c:f>Calcs!$D$43</c:f>
              <c:strCache>
                <c:ptCount val="1"/>
              </c:strCache>
            </c:strRef>
          </c:tx>
          <c:spPr>
            <a:solidFill>
              <a:schemeClr val="accent2">
                <a:lumMod val="20000"/>
                <a:lumOff val="8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Calcs!$E$43:$K$43</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E9A5-4AF5-8AA5-32791B9E9D66}"/>
            </c:ext>
          </c:extLst>
        </c:ser>
        <c:dLbls>
          <c:showLegendKey val="0"/>
          <c:showVal val="0"/>
          <c:showCatName val="0"/>
          <c:showSerName val="0"/>
          <c:showPercent val="0"/>
          <c:showBubbleSize val="0"/>
        </c:dLbls>
        <c:gapWidth val="50"/>
        <c:overlap val="100"/>
        <c:axId val="550350784"/>
        <c:axId val="550354720"/>
      </c:barChart>
      <c:catAx>
        <c:axId val="55035078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4720"/>
        <c:crosses val="autoZero"/>
        <c:auto val="1"/>
        <c:lblAlgn val="ctr"/>
        <c:lblOffset val="100"/>
        <c:noMultiLvlLbl val="0"/>
      </c:catAx>
      <c:valAx>
        <c:axId val="550354720"/>
        <c:scaling>
          <c:orientation val="minMax"/>
        </c:scaling>
        <c:delete val="0"/>
        <c:axPos val="l"/>
        <c:title>
          <c:tx>
            <c:strRef>
              <c:f>Variables!$B$27</c:f>
              <c:strCache>
                <c:ptCount val="1"/>
                <c:pt idx="0">
                  <c:v>Count</c:v>
                </c:pt>
              </c:strCache>
            </c:strRef>
          </c:tx>
          <c:layout>
            <c:manualLayout>
              <c:xMode val="edge"/>
              <c:yMode val="edge"/>
              <c:x val="1.3218895272209151E-2"/>
              <c:y val="0.3993396825396825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0784"/>
        <c:crosses val="autoZero"/>
        <c:crossBetween val="between"/>
      </c:valAx>
      <c:spPr>
        <a:noFill/>
        <a:ln>
          <a:noFill/>
        </a:ln>
        <a:effectLst/>
      </c:spPr>
    </c:plotArea>
    <c:legend>
      <c:legendPos val="b"/>
      <c:layout>
        <c:manualLayout>
          <c:xMode val="edge"/>
          <c:yMode val="edge"/>
          <c:x val="1.9454956171855747E-2"/>
          <c:y val="0.81386843159647737"/>
          <c:w val="0.96581343893181348"/>
          <c:h val="0.16999896426439606"/>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Variables!$B$36</c:f>
          <c:strCache>
            <c:ptCount val="1"/>
            <c:pt idx="0">
              <c:v>, by day, for the whole day</c:v>
            </c:pt>
          </c:strCache>
        </c:strRef>
      </c:tx>
      <c:layout/>
      <c:overlay val="1"/>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350800864202622"/>
          <c:y val="0.11906023270142116"/>
          <c:w val="0.8463712024518345"/>
          <c:h val="0.57405581045219134"/>
        </c:manualLayout>
      </c:layout>
      <c:barChart>
        <c:barDir val="col"/>
        <c:grouping val="stacked"/>
        <c:varyColors val="0"/>
        <c:ser>
          <c:idx val="2"/>
          <c:order val="0"/>
          <c:tx>
            <c:strRef>
              <c:f>Calcs!$D$44</c:f>
              <c:strCache>
                <c:ptCount val="1"/>
                <c:pt idx="0">
                  <c:v> </c:v>
                </c:pt>
              </c:strCache>
            </c:strRef>
          </c:tx>
          <c:spPr>
            <a:solidFill>
              <a:schemeClr val="accent6">
                <a:lumMod val="5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Calcs!$E$44:$K$44</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DCF2-461D-B622-ED6AD84CD58F}"/>
            </c:ext>
          </c:extLst>
        </c:ser>
        <c:ser>
          <c:idx val="3"/>
          <c:order val="1"/>
          <c:tx>
            <c:strRef>
              <c:f>Calcs!$D$45</c:f>
              <c:strCache>
                <c:ptCount val="1"/>
                <c:pt idx="0">
                  <c:v> </c:v>
                </c:pt>
              </c:strCache>
            </c:strRef>
          </c:tx>
          <c:spPr>
            <a:solidFill>
              <a:schemeClr val="accent6">
                <a:lumMod val="75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Calcs!$E$45:$K$45</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DCF2-461D-B622-ED6AD84CD58F}"/>
            </c:ext>
          </c:extLst>
        </c:ser>
        <c:ser>
          <c:idx val="4"/>
          <c:order val="2"/>
          <c:tx>
            <c:strRef>
              <c:f>Calcs!$D$46</c:f>
              <c:strCache>
                <c:ptCount val="1"/>
                <c:pt idx="0">
                  <c:v> </c:v>
                </c:pt>
              </c:strCache>
            </c:strRef>
          </c:tx>
          <c:spPr>
            <a:solidFill>
              <a:schemeClr val="accent6">
                <a:lumMod val="60000"/>
                <a:lumOff val="4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Calcs!$E$46:$K$46</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2-DCF2-461D-B622-ED6AD84CD58F}"/>
            </c:ext>
          </c:extLst>
        </c:ser>
        <c:ser>
          <c:idx val="5"/>
          <c:order val="3"/>
          <c:tx>
            <c:strRef>
              <c:f>Calcs!$D$47</c:f>
              <c:strCache>
                <c:ptCount val="1"/>
                <c:pt idx="0">
                  <c:v> </c:v>
                </c:pt>
              </c:strCache>
            </c:strRef>
          </c:tx>
          <c:spPr>
            <a:solidFill>
              <a:schemeClr val="accent6">
                <a:lumMod val="40000"/>
                <a:lumOff val="6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Calcs!$E$47:$K$47</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3-DCF2-461D-B622-ED6AD84CD58F}"/>
            </c:ext>
          </c:extLst>
        </c:ser>
        <c:ser>
          <c:idx val="6"/>
          <c:order val="4"/>
          <c:tx>
            <c:strRef>
              <c:f>Calcs!$D$48</c:f>
              <c:strCache>
                <c:ptCount val="1"/>
                <c:pt idx="0">
                  <c:v> </c:v>
                </c:pt>
              </c:strCache>
            </c:strRef>
          </c:tx>
          <c:spPr>
            <a:solidFill>
              <a:schemeClr val="accent6">
                <a:lumMod val="20000"/>
                <a:lumOff val="8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Calcs!$E$48:$K$48</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4-DCF2-461D-B622-ED6AD84CD58F}"/>
            </c:ext>
          </c:extLst>
        </c:ser>
        <c:dLbls>
          <c:showLegendKey val="0"/>
          <c:showVal val="0"/>
          <c:showCatName val="0"/>
          <c:showSerName val="0"/>
          <c:showPercent val="0"/>
          <c:showBubbleSize val="0"/>
        </c:dLbls>
        <c:gapWidth val="50"/>
        <c:overlap val="100"/>
        <c:axId val="550350784"/>
        <c:axId val="550354720"/>
      </c:barChart>
      <c:catAx>
        <c:axId val="55035078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4720"/>
        <c:crosses val="autoZero"/>
        <c:auto val="1"/>
        <c:lblAlgn val="ctr"/>
        <c:lblOffset val="100"/>
        <c:noMultiLvlLbl val="0"/>
      </c:catAx>
      <c:valAx>
        <c:axId val="550354720"/>
        <c:scaling>
          <c:orientation val="minMax"/>
        </c:scaling>
        <c:delete val="0"/>
        <c:axPos val="l"/>
        <c:title>
          <c:tx>
            <c:strRef>
              <c:f>Variables!$B$27</c:f>
              <c:strCache>
                <c:ptCount val="1"/>
                <c:pt idx="0">
                  <c:v>Count</c:v>
                </c:pt>
              </c:strCache>
            </c:strRef>
          </c:tx>
          <c:layout>
            <c:manualLayout>
              <c:xMode val="edge"/>
              <c:yMode val="edge"/>
              <c:x val="1.3218895272209151E-2"/>
              <c:y val="0.3993396825396825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0784"/>
        <c:crosses val="autoZero"/>
        <c:crossBetween val="between"/>
        <c:majorUnit val="20"/>
      </c:valAx>
      <c:spPr>
        <a:noFill/>
        <a:ln>
          <a:noFill/>
        </a:ln>
        <a:effectLst/>
      </c:spPr>
    </c:plotArea>
    <c:legend>
      <c:legendPos val="b"/>
      <c:layout>
        <c:manualLayout>
          <c:xMode val="edge"/>
          <c:yMode val="edge"/>
          <c:x val="1.2018745127030186E-2"/>
          <c:y val="0.82057931301102693"/>
          <c:w val="0.97674480378673711"/>
          <c:h val="0.165319015561286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Variables!$B$26</c:f>
          <c:strCache>
            <c:ptCount val="1"/>
            <c:pt idx="0">
              <c:v>, by day, for the whole day</c:v>
            </c:pt>
          </c:strCache>
        </c:strRef>
      </c:tx>
      <c:layout/>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11150753768844221"/>
          <c:y val="0.12599996392270182"/>
          <c:w val="0.82888592266890004"/>
          <c:h val="0.67078279334869173"/>
        </c:manualLayout>
      </c:layout>
      <c:barChart>
        <c:barDir val="col"/>
        <c:grouping val="stacked"/>
        <c:varyColors val="0"/>
        <c:ser>
          <c:idx val="0"/>
          <c:order val="0"/>
          <c:tx>
            <c:strRef>
              <c:f>Calcs!$D$51</c:f>
              <c:strCache>
                <c:ptCount val="1"/>
              </c:strCache>
            </c:strRef>
          </c:tx>
          <c:spPr>
            <a:solidFill>
              <a:schemeClr val="accent1">
                <a:lumMod val="5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Calcs!$E$51:$K$51</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9A8C-46ED-8380-467E1572D793}"/>
            </c:ext>
          </c:extLst>
        </c:ser>
        <c:ser>
          <c:idx val="1"/>
          <c:order val="1"/>
          <c:tx>
            <c:strRef>
              <c:f>Calcs!$D$52</c:f>
              <c:strCache>
                <c:ptCount val="1"/>
              </c:strCache>
            </c:strRef>
          </c:tx>
          <c:spPr>
            <a:solidFill>
              <a:schemeClr val="accent1">
                <a:lumMod val="40000"/>
                <a:lumOff val="60000"/>
              </a:schemeClr>
            </a:solidFill>
            <a:ln>
              <a:noFill/>
            </a:ln>
            <a:effectLst/>
          </c:spPr>
          <c:invertIfNegative val="0"/>
          <c:cat>
            <c:strRef>
              <c:f>Calcs!$E$38:$K$38</c:f>
              <c:strCache>
                <c:ptCount val="7"/>
                <c:pt idx="0">
                  <c:v>Monday</c:v>
                </c:pt>
                <c:pt idx="1">
                  <c:v>Tuesday</c:v>
                </c:pt>
                <c:pt idx="2">
                  <c:v>Wednesday</c:v>
                </c:pt>
                <c:pt idx="3">
                  <c:v>Thursday</c:v>
                </c:pt>
                <c:pt idx="4">
                  <c:v>Friday</c:v>
                </c:pt>
                <c:pt idx="5">
                  <c:v>Saturday</c:v>
                </c:pt>
                <c:pt idx="6">
                  <c:v>Sunday</c:v>
                </c:pt>
              </c:strCache>
            </c:strRef>
          </c:cat>
          <c:val>
            <c:numRef>
              <c:f>Calcs!$E$52:$K$52</c:f>
              <c:numCache>
                <c:formatCode>General</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1-9A8C-46ED-8380-467E1572D793}"/>
            </c:ext>
          </c:extLst>
        </c:ser>
        <c:dLbls>
          <c:showLegendKey val="0"/>
          <c:showVal val="0"/>
          <c:showCatName val="0"/>
          <c:showSerName val="0"/>
          <c:showPercent val="0"/>
          <c:showBubbleSize val="0"/>
        </c:dLbls>
        <c:gapWidth val="50"/>
        <c:overlap val="100"/>
        <c:axId val="550350784"/>
        <c:axId val="550354720"/>
      </c:barChart>
      <c:catAx>
        <c:axId val="550350784"/>
        <c:scaling>
          <c:orientation val="minMax"/>
        </c:scaling>
        <c:delete val="0"/>
        <c:axPos val="b"/>
        <c:numFmt formatCode="General" sourceLinked="1"/>
        <c:majorTickMark val="none"/>
        <c:minorTickMark val="none"/>
        <c:tickLblPos val="nextTo"/>
        <c:spPr>
          <a:noFill/>
          <a:ln w="9525" cap="flat" cmpd="sng" algn="ctr">
            <a:solidFill>
              <a:schemeClr val="bg1">
                <a:lumMod val="8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4720"/>
        <c:crosses val="autoZero"/>
        <c:auto val="1"/>
        <c:lblAlgn val="ctr"/>
        <c:lblOffset val="100"/>
        <c:noMultiLvlLbl val="0"/>
      </c:catAx>
      <c:valAx>
        <c:axId val="550354720"/>
        <c:scaling>
          <c:orientation val="minMax"/>
        </c:scaling>
        <c:delete val="0"/>
        <c:axPos val="l"/>
        <c:title>
          <c:tx>
            <c:strRef>
              <c:f>Variables!$B$27</c:f>
              <c:strCache>
                <c:ptCount val="1"/>
                <c:pt idx="0">
                  <c:v>Count</c:v>
                </c:pt>
              </c:strCache>
            </c:strRef>
          </c:tx>
          <c:layout>
            <c:manualLayout>
              <c:xMode val="edge"/>
              <c:yMode val="edge"/>
              <c:x val="1.3218895272209151E-2"/>
              <c:y val="0.39933968253968255"/>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title>
        <c:numFmt formatCode="General" sourceLinked="1"/>
        <c:majorTickMark val="out"/>
        <c:minorTickMark val="none"/>
        <c:tickLblPos val="nextTo"/>
        <c:spPr>
          <a:noFill/>
          <a:ln>
            <a:solidFill>
              <a:schemeClr val="bg1">
                <a:lumMod val="8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crossAx val="550350784"/>
        <c:crosses val="autoZero"/>
        <c:crossBetween val="between"/>
      </c:valAx>
      <c:spPr>
        <a:noFill/>
        <a:ln>
          <a:noFill/>
        </a:ln>
        <a:effectLst/>
      </c:spPr>
    </c:plotArea>
    <c:legend>
      <c:legendPos val="b"/>
      <c:layout>
        <c:manualLayout>
          <c:xMode val="edge"/>
          <c:yMode val="edge"/>
          <c:x val="0.23464393847373385"/>
          <c:y val="0.90063401334191973"/>
          <c:w val="0.5286951821690572"/>
          <c:h val="7.941920164791158E-2"/>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0</xdr:col>
      <xdr:colOff>2343150</xdr:colOff>
      <xdr:row>29</xdr:row>
      <xdr:rowOff>25399</xdr:rowOff>
    </xdr:from>
    <xdr:to>
      <xdr:col>0</xdr:col>
      <xdr:colOff>6477000</xdr:colOff>
      <xdr:row>30</xdr:row>
      <xdr:rowOff>55362</xdr:rowOff>
    </xdr:to>
    <xdr:pic>
      <xdr:nvPicPr>
        <xdr:cNvPr id="23" name="Picture 22"/>
        <xdr:cNvPicPr>
          <a:picLocks noChangeAspect="1"/>
        </xdr:cNvPicPr>
      </xdr:nvPicPr>
      <xdr:blipFill>
        <a:blip xmlns:r="http://schemas.openxmlformats.org/officeDocument/2006/relationships" r:embed="rId1"/>
        <a:stretch>
          <a:fillRect/>
        </a:stretch>
      </xdr:blipFill>
      <xdr:spPr>
        <a:xfrm>
          <a:off x="2343150" y="5626099"/>
          <a:ext cx="4133850" cy="226813"/>
        </a:xfrm>
        <a:prstGeom prst="rect">
          <a:avLst/>
        </a:prstGeom>
      </xdr:spPr>
    </xdr:pic>
    <xdr:clientData/>
  </xdr:twoCellAnchor>
  <xdr:twoCellAnchor>
    <xdr:from>
      <xdr:col>0</xdr:col>
      <xdr:colOff>47625</xdr:colOff>
      <xdr:row>9</xdr:row>
      <xdr:rowOff>38100</xdr:rowOff>
    </xdr:from>
    <xdr:to>
      <xdr:col>0</xdr:col>
      <xdr:colOff>6734175</xdr:colOff>
      <xdr:row>10</xdr:row>
      <xdr:rowOff>180975</xdr:rowOff>
    </xdr:to>
    <xdr:grpSp>
      <xdr:nvGrpSpPr>
        <xdr:cNvPr id="3" name="Group 2"/>
        <xdr:cNvGrpSpPr/>
      </xdr:nvGrpSpPr>
      <xdr:grpSpPr>
        <a:xfrm>
          <a:off x="47625" y="1746250"/>
          <a:ext cx="6686550" cy="339725"/>
          <a:chOff x="19050" y="1657350"/>
          <a:chExt cx="6686550" cy="342900"/>
        </a:xfrm>
      </xdr:grpSpPr>
      <xdr:pic>
        <xdr:nvPicPr>
          <xdr:cNvPr id="4" name="Picture 3">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2"/>
          <a:srcRect b="26028"/>
          <a:stretch/>
        </xdr:blipFill>
        <xdr:spPr>
          <a:xfrm>
            <a:off x="19050" y="1657350"/>
            <a:ext cx="6686550" cy="342900"/>
          </a:xfrm>
          <a:prstGeom prst="rect">
            <a:avLst/>
          </a:prstGeom>
        </xdr:spPr>
      </xdr:pic>
      <xdr:sp macro="" textlink="">
        <xdr:nvSpPr>
          <xdr:cNvPr id="5" name="Oval 4">
            <a:extLst>
              <a:ext uri="{FF2B5EF4-FFF2-40B4-BE49-F238E27FC236}">
                <a16:creationId xmlns:a16="http://schemas.microsoft.com/office/drawing/2014/main" id="{00000000-0008-0000-0000-000004000000}"/>
              </a:ext>
            </a:extLst>
          </xdr:cNvPr>
          <xdr:cNvSpPr/>
        </xdr:nvSpPr>
        <xdr:spPr>
          <a:xfrm>
            <a:off x="5810250" y="1714501"/>
            <a:ext cx="781050" cy="244474"/>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grpSp>
    <xdr:clientData/>
  </xdr:twoCellAnchor>
  <xdr:oneCellAnchor>
    <xdr:from>
      <xdr:col>0</xdr:col>
      <xdr:colOff>0</xdr:colOff>
      <xdr:row>3</xdr:row>
      <xdr:rowOff>166687</xdr:rowOff>
    </xdr:from>
    <xdr:ext cx="7702550" cy="95250"/>
    <xdr:pic>
      <xdr:nvPicPr>
        <xdr:cNvPr id="6" name="Picture 5">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757237"/>
          <a:ext cx="7702550" cy="95250"/>
        </a:xfrm>
        <a:prstGeom prst="rect">
          <a:avLst/>
        </a:prstGeom>
      </xdr:spPr>
    </xdr:pic>
    <xdr:clientData/>
  </xdr:oneCellAnchor>
  <xdr:oneCellAnchor>
    <xdr:from>
      <xdr:col>0</xdr:col>
      <xdr:colOff>41275</xdr:colOff>
      <xdr:row>0</xdr:row>
      <xdr:rowOff>53975</xdr:rowOff>
    </xdr:from>
    <xdr:ext cx="3379506" cy="540000"/>
    <xdr:pic>
      <xdr:nvPicPr>
        <xdr:cNvPr id="7" name="Picture 6">
          <a:extLst>
            <a:ext uri="{FF2B5EF4-FFF2-40B4-BE49-F238E27FC236}">
              <a16:creationId xmlns:a16="http://schemas.microsoft.com/office/drawing/2014/main" id="{00000000-0008-0000-0000-00000B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1275" y="53975"/>
          <a:ext cx="3379506" cy="540000"/>
        </a:xfrm>
        <a:prstGeom prst="rect">
          <a:avLst/>
        </a:prstGeom>
      </xdr:spPr>
    </xdr:pic>
    <xdr:clientData/>
  </xdr:oneCellAnchor>
  <xdr:twoCellAnchor>
    <xdr:from>
      <xdr:col>3</xdr:col>
      <xdr:colOff>419100</xdr:colOff>
      <xdr:row>39</xdr:row>
      <xdr:rowOff>133350</xdr:rowOff>
    </xdr:from>
    <xdr:to>
      <xdr:col>6</xdr:col>
      <xdr:colOff>19050</xdr:colOff>
      <xdr:row>41</xdr:row>
      <xdr:rowOff>66675</xdr:rowOff>
    </xdr:to>
    <xdr:sp macro="" textlink="">
      <xdr:nvSpPr>
        <xdr:cNvPr id="8" name="Oval 7">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7924800" y="7778750"/>
          <a:ext cx="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4597400</xdr:colOff>
      <xdr:row>28</xdr:row>
      <xdr:rowOff>190500</xdr:rowOff>
    </xdr:from>
    <xdr:to>
      <xdr:col>0</xdr:col>
      <xdr:colOff>6464300</xdr:colOff>
      <xdr:row>30</xdr:row>
      <xdr:rowOff>95250</xdr:rowOff>
    </xdr:to>
    <xdr:sp macro="" textlink="">
      <xdr:nvSpPr>
        <xdr:cNvPr id="9" name="Oval 8">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4597400" y="5594350"/>
          <a:ext cx="1866900" cy="298450"/>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4313237</xdr:colOff>
      <xdr:row>30</xdr:row>
      <xdr:rowOff>85724</xdr:rowOff>
    </xdr:from>
    <xdr:to>
      <xdr:col>0</xdr:col>
      <xdr:colOff>4591050</xdr:colOff>
      <xdr:row>32</xdr:row>
      <xdr:rowOff>82550</xdr:rowOff>
    </xdr:to>
    <xdr:cxnSp macro="">
      <xdr:nvCxnSpPr>
        <xdr:cNvPr id="10" name="Straight Arrow Connector 9"/>
        <xdr:cNvCxnSpPr>
          <a:stCxn id="11" idx="1"/>
          <a:endCxn id="19" idx="4"/>
        </xdr:cNvCxnSpPr>
      </xdr:nvCxnSpPr>
      <xdr:spPr>
        <a:xfrm flipH="1" flipV="1">
          <a:off x="4313237" y="5883274"/>
          <a:ext cx="277813" cy="390526"/>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4591050</xdr:colOff>
      <xdr:row>31</xdr:row>
      <xdr:rowOff>44450</xdr:rowOff>
    </xdr:from>
    <xdr:to>
      <xdr:col>0</xdr:col>
      <xdr:colOff>6908800</xdr:colOff>
      <xdr:row>33</xdr:row>
      <xdr:rowOff>120650</xdr:rowOff>
    </xdr:to>
    <xdr:sp macro="" textlink="">
      <xdr:nvSpPr>
        <xdr:cNvPr id="11" name="TextBox 10"/>
        <xdr:cNvSpPr txBox="1"/>
      </xdr:nvSpPr>
      <xdr:spPr>
        <a:xfrm>
          <a:off x="4591050" y="6038850"/>
          <a:ext cx="2317750" cy="46990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Data</a:t>
          </a:r>
          <a:r>
            <a:rPr lang="en-GB" sz="1200">
              <a:latin typeface="+mn-lt"/>
              <a:cs typeface="Arial" panose="020B0604020202020204" pitchFamily="34" charset="0"/>
            </a:rPr>
            <a:t> tab is where you will input the data you will collect.</a:t>
          </a:r>
        </a:p>
      </xdr:txBody>
    </xdr:sp>
    <xdr:clientData/>
  </xdr:twoCellAnchor>
  <xdr:twoCellAnchor>
    <xdr:from>
      <xdr:col>0</xdr:col>
      <xdr:colOff>4324350</xdr:colOff>
      <xdr:row>37</xdr:row>
      <xdr:rowOff>171450</xdr:rowOff>
    </xdr:from>
    <xdr:to>
      <xdr:col>0</xdr:col>
      <xdr:colOff>5048250</xdr:colOff>
      <xdr:row>38</xdr:row>
      <xdr:rowOff>130175</xdr:rowOff>
    </xdr:to>
    <xdr:cxnSp macro="">
      <xdr:nvCxnSpPr>
        <xdr:cNvPr id="12" name="Straight Arrow Connector 11"/>
        <xdr:cNvCxnSpPr>
          <a:stCxn id="20" idx="1"/>
        </xdr:cNvCxnSpPr>
      </xdr:nvCxnSpPr>
      <xdr:spPr>
        <a:xfrm flipH="1" flipV="1">
          <a:off x="4324350" y="7346950"/>
          <a:ext cx="723900" cy="231775"/>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2025650</xdr:colOff>
      <xdr:row>27</xdr:row>
      <xdr:rowOff>76200</xdr:rowOff>
    </xdr:from>
    <xdr:to>
      <xdr:col>0</xdr:col>
      <xdr:colOff>3600450</xdr:colOff>
      <xdr:row>28</xdr:row>
      <xdr:rowOff>184150</xdr:rowOff>
    </xdr:to>
    <xdr:cxnSp macro="">
      <xdr:nvCxnSpPr>
        <xdr:cNvPr id="13" name="Straight Arrow Connector 12"/>
        <xdr:cNvCxnSpPr>
          <a:endCxn id="18" idx="0"/>
        </xdr:cNvCxnSpPr>
      </xdr:nvCxnSpPr>
      <xdr:spPr>
        <a:xfrm>
          <a:off x="2025650" y="5283200"/>
          <a:ext cx="1574800" cy="304800"/>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5530850</xdr:colOff>
      <xdr:row>26</xdr:row>
      <xdr:rowOff>166689</xdr:rowOff>
    </xdr:from>
    <xdr:to>
      <xdr:col>0</xdr:col>
      <xdr:colOff>5670550</xdr:colOff>
      <xdr:row>28</xdr:row>
      <xdr:rowOff>190500</xdr:rowOff>
    </xdr:to>
    <xdr:cxnSp macro="">
      <xdr:nvCxnSpPr>
        <xdr:cNvPr id="14" name="Straight Arrow Connector 13"/>
        <xdr:cNvCxnSpPr>
          <a:stCxn id="16" idx="1"/>
          <a:endCxn id="9" idx="0"/>
        </xdr:cNvCxnSpPr>
      </xdr:nvCxnSpPr>
      <xdr:spPr>
        <a:xfrm flipH="1">
          <a:off x="5530850" y="5176839"/>
          <a:ext cx="139700" cy="417511"/>
        </a:xfrm>
        <a:prstGeom prst="straightConnector1">
          <a:avLst/>
        </a:prstGeom>
        <a:ln w="158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482600</xdr:colOff>
      <xdr:row>14</xdr:row>
      <xdr:rowOff>0</xdr:rowOff>
    </xdr:from>
    <xdr:to>
      <xdr:col>0</xdr:col>
      <xdr:colOff>6826250</xdr:colOff>
      <xdr:row>23</xdr:row>
      <xdr:rowOff>139700</xdr:rowOff>
    </xdr:to>
    <xdr:sp macro="" textlink="">
      <xdr:nvSpPr>
        <xdr:cNvPr id="15" name="TextBox 14"/>
        <xdr:cNvSpPr txBox="1"/>
      </xdr:nvSpPr>
      <xdr:spPr>
        <a:xfrm>
          <a:off x="482600" y="2647950"/>
          <a:ext cx="6343650" cy="1911350"/>
        </a:xfrm>
        <a:prstGeom prst="rect">
          <a:avLst/>
        </a:prstGeom>
        <a:solidFill>
          <a:schemeClr val="lt1"/>
        </a:solidFill>
        <a:ln w="1905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200" b="1">
              <a:solidFill>
                <a:srgbClr val="FF0000"/>
              </a:solidFill>
            </a:rPr>
            <a:t>IMPORTANT</a:t>
          </a:r>
        </a:p>
        <a:p>
          <a:r>
            <a:rPr lang="en-GB" sz="1200" b="1"/>
            <a:t>Do not </a:t>
          </a:r>
          <a:r>
            <a:rPr lang="en-GB" sz="1200" b="1" baseline="0"/>
            <a:t>cut and paste cells </a:t>
          </a:r>
          <a:r>
            <a:rPr lang="en-GB" sz="1200" baseline="0"/>
            <a:t>in any of the worksheets as this can break the formulas in the background and tool will no longer work</a:t>
          </a:r>
        </a:p>
        <a:p>
          <a:endParaRPr lang="en-GB" sz="1200" baseline="0"/>
        </a:p>
        <a:p>
          <a:r>
            <a:rPr lang="en-GB" sz="1200" baseline="0"/>
            <a:t>Use 'copy' rather than 'cut', and if you need to remove text or numbers in a cell use the backspace key or select the relevant cells, right click your mouse and select 'Clear Contents' to empty the cells.</a:t>
          </a:r>
        </a:p>
        <a:p>
          <a:endParaRPr lang="en-GB" sz="1200" baseline="0"/>
        </a:p>
        <a:p>
          <a:r>
            <a:rPr lang="en-GB" sz="1200" baseline="0"/>
            <a:t>If the tool stops working as it should, start again by downloading a new copy and transferring your data to it by </a:t>
          </a:r>
          <a:r>
            <a:rPr lang="en-GB" sz="1200" i="1" baseline="0"/>
            <a:t>copying</a:t>
          </a:r>
          <a:r>
            <a:rPr lang="en-GB" sz="1200" baseline="0"/>
            <a:t> and pasting</a:t>
          </a:r>
        </a:p>
        <a:p>
          <a:endParaRPr lang="en-GB" sz="1200"/>
        </a:p>
      </xdr:txBody>
    </xdr:sp>
    <xdr:clientData/>
  </xdr:twoCellAnchor>
  <xdr:twoCellAnchor>
    <xdr:from>
      <xdr:col>0</xdr:col>
      <xdr:colOff>5670550</xdr:colOff>
      <xdr:row>25</xdr:row>
      <xdr:rowOff>12701</xdr:rowOff>
    </xdr:from>
    <xdr:to>
      <xdr:col>1</xdr:col>
      <xdr:colOff>0</xdr:colOff>
      <xdr:row>28</xdr:row>
      <xdr:rowOff>123826</xdr:rowOff>
    </xdr:to>
    <xdr:sp macro="" textlink="">
      <xdr:nvSpPr>
        <xdr:cNvPr id="16" name="TextBox 15"/>
        <xdr:cNvSpPr txBox="1"/>
      </xdr:nvSpPr>
      <xdr:spPr>
        <a:xfrm>
          <a:off x="5670550" y="4826001"/>
          <a:ext cx="2254250" cy="701675"/>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Charts</a:t>
          </a:r>
          <a:r>
            <a:rPr lang="en-GB" sz="1200">
              <a:latin typeface="+mn-lt"/>
              <a:cs typeface="Arial" panose="020B0604020202020204" pitchFamily="34" charset="0"/>
            </a:rPr>
            <a:t> tabs are where the data are visualised and you can explore your data</a:t>
          </a:r>
        </a:p>
      </xdr:txBody>
    </xdr:sp>
    <xdr:clientData/>
  </xdr:twoCellAnchor>
  <xdr:twoCellAnchor>
    <xdr:from>
      <xdr:col>0</xdr:col>
      <xdr:colOff>0</xdr:colOff>
      <xdr:row>25</xdr:row>
      <xdr:rowOff>69850</xdr:rowOff>
    </xdr:from>
    <xdr:to>
      <xdr:col>0</xdr:col>
      <xdr:colOff>2216150</xdr:colOff>
      <xdr:row>33</xdr:row>
      <xdr:rowOff>63500</xdr:rowOff>
    </xdr:to>
    <xdr:sp macro="" textlink="">
      <xdr:nvSpPr>
        <xdr:cNvPr id="17" name="TextBox 16"/>
        <xdr:cNvSpPr txBox="1"/>
      </xdr:nvSpPr>
      <xdr:spPr>
        <a:xfrm>
          <a:off x="0" y="4883150"/>
          <a:ext cx="2216150" cy="1568450"/>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latin typeface="+mn-lt"/>
              <a:cs typeface="Arial" panose="020B0604020202020204" pitchFamily="34" charset="0"/>
            </a:rPr>
            <a:t>The </a:t>
          </a:r>
          <a:r>
            <a:rPr lang="en-GB" sz="1200" b="1">
              <a:latin typeface="+mn-lt"/>
              <a:cs typeface="Arial" panose="020B0604020202020204" pitchFamily="34" charset="0"/>
            </a:rPr>
            <a:t>Tool Setup </a:t>
          </a:r>
          <a:r>
            <a:rPr lang="en-GB" sz="1200">
              <a:latin typeface="+mn-lt"/>
              <a:cs typeface="Arial" panose="020B0604020202020204" pitchFamily="34" charset="0"/>
            </a:rPr>
            <a:t>tab is where you add some information about the data you will collect which will then populate the charts.</a:t>
          </a:r>
        </a:p>
        <a:p>
          <a:endParaRPr lang="en-GB" sz="1200">
            <a:latin typeface="+mn-lt"/>
            <a:cs typeface="Arial" panose="020B0604020202020204" pitchFamily="34" charset="0"/>
          </a:endParaRPr>
        </a:p>
        <a:p>
          <a:r>
            <a:rPr lang="en-GB" sz="1200" b="1">
              <a:solidFill>
                <a:srgbClr val="FF0000"/>
              </a:solidFill>
              <a:latin typeface="+mn-lt"/>
              <a:cs typeface="Arial" panose="020B0604020202020204" pitchFamily="34" charset="0"/>
            </a:rPr>
            <a:t>You need to complete this before</a:t>
          </a:r>
          <a:r>
            <a:rPr lang="en-GB" sz="1200" b="1" baseline="0">
              <a:solidFill>
                <a:srgbClr val="FF0000"/>
              </a:solidFill>
              <a:latin typeface="+mn-lt"/>
              <a:cs typeface="Arial" panose="020B0604020202020204" pitchFamily="34" charset="0"/>
            </a:rPr>
            <a:t> you can add your data</a:t>
          </a:r>
          <a:endParaRPr lang="en-GB" sz="1200" b="1">
            <a:solidFill>
              <a:srgbClr val="FF0000"/>
            </a:solidFill>
            <a:latin typeface="+mn-lt"/>
            <a:cs typeface="Arial" panose="020B0604020202020204" pitchFamily="34" charset="0"/>
          </a:endParaRPr>
        </a:p>
      </xdr:txBody>
    </xdr:sp>
    <xdr:clientData/>
  </xdr:twoCellAnchor>
  <xdr:twoCellAnchor>
    <xdr:from>
      <xdr:col>0</xdr:col>
      <xdr:colOff>3124200</xdr:colOff>
      <xdr:row>28</xdr:row>
      <xdr:rowOff>184150</xdr:rowOff>
    </xdr:from>
    <xdr:to>
      <xdr:col>0</xdr:col>
      <xdr:colOff>4076700</xdr:colOff>
      <xdr:row>30</xdr:row>
      <xdr:rowOff>117475</xdr:rowOff>
    </xdr:to>
    <xdr:sp macro="" textlink="">
      <xdr:nvSpPr>
        <xdr:cNvPr id="18" name="Oval 17">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3124200" y="5588000"/>
          <a:ext cx="952500" cy="32702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4098924</xdr:colOff>
      <xdr:row>29</xdr:row>
      <xdr:rowOff>50799</xdr:rowOff>
    </xdr:from>
    <xdr:to>
      <xdr:col>0</xdr:col>
      <xdr:colOff>4527549</xdr:colOff>
      <xdr:row>30</xdr:row>
      <xdr:rowOff>85724</xdr:rowOff>
    </xdr:to>
    <xdr:sp macro="" textlink="">
      <xdr:nvSpPr>
        <xdr:cNvPr id="19" name="Oval 18">
          <a:extLst>
            <a:ext uri="{FF2B5EF4-FFF2-40B4-BE49-F238E27FC236}">
              <a16:creationId xmlns:a16="http://schemas.microsoft.com/office/drawing/2014/main" id="{00000000-0008-0000-0000-000005000000}"/>
            </a:ext>
            <a:ext uri="{147F2762-F138-4A5C-976F-8EAC2B608ADB}">
              <a16:predDERef xmlns:a16="http://schemas.microsoft.com/office/drawing/2014/main" pred="{00000000-0008-0000-0000-000004000000}"/>
            </a:ext>
          </a:extLst>
        </xdr:cNvPr>
        <xdr:cNvSpPr/>
      </xdr:nvSpPr>
      <xdr:spPr>
        <a:xfrm>
          <a:off x="4098924" y="5651499"/>
          <a:ext cx="428625" cy="231775"/>
        </a:xfrm>
        <a:prstGeom prst="ellipse">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0</xdr:col>
      <xdr:colOff>5048250</xdr:colOff>
      <xdr:row>36</xdr:row>
      <xdr:rowOff>126999</xdr:rowOff>
    </xdr:from>
    <xdr:to>
      <xdr:col>0</xdr:col>
      <xdr:colOff>7531100</xdr:colOff>
      <xdr:row>41</xdr:row>
      <xdr:rowOff>12700</xdr:rowOff>
    </xdr:to>
    <xdr:sp macro="" textlink="">
      <xdr:nvSpPr>
        <xdr:cNvPr id="20" name="TextBox 19"/>
        <xdr:cNvSpPr txBox="1"/>
      </xdr:nvSpPr>
      <xdr:spPr>
        <a:xfrm>
          <a:off x="5048250" y="7105649"/>
          <a:ext cx="2482850" cy="946151"/>
        </a:xfrm>
        <a:prstGeom prst="rect">
          <a:avLst/>
        </a:prstGeom>
        <a:solidFill>
          <a:schemeClr val="lt1"/>
        </a:solidFill>
        <a:ln w="9525" cmpd="sng">
          <a:solidFill>
            <a:schemeClr val="tx2"/>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a:t>Click in the dropdown box to reveal a grey down arrow.</a:t>
          </a:r>
        </a:p>
        <a:p>
          <a:r>
            <a:rPr lang="en-GB" sz="1200"/>
            <a:t>Click on the arrow to open the drop down menu</a:t>
          </a:r>
        </a:p>
      </xdr:txBody>
    </xdr:sp>
    <xdr:clientData/>
  </xdr:twoCellAnchor>
  <xdr:twoCellAnchor editAs="oneCell">
    <xdr:from>
      <xdr:col>0</xdr:col>
      <xdr:colOff>50800</xdr:colOff>
      <xdr:row>37</xdr:row>
      <xdr:rowOff>12700</xdr:rowOff>
    </xdr:from>
    <xdr:to>
      <xdr:col>0</xdr:col>
      <xdr:colOff>4327834</xdr:colOff>
      <xdr:row>41</xdr:row>
      <xdr:rowOff>63500</xdr:rowOff>
    </xdr:to>
    <xdr:pic>
      <xdr:nvPicPr>
        <xdr:cNvPr id="21" name="Picture 20"/>
        <xdr:cNvPicPr>
          <a:picLocks noChangeAspect="1"/>
        </xdr:cNvPicPr>
      </xdr:nvPicPr>
      <xdr:blipFill>
        <a:blip xmlns:r="http://schemas.openxmlformats.org/officeDocument/2006/relationships" r:embed="rId5"/>
        <a:stretch>
          <a:fillRect/>
        </a:stretch>
      </xdr:blipFill>
      <xdr:spPr>
        <a:xfrm>
          <a:off x="50800" y="7188200"/>
          <a:ext cx="4277034" cy="9144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absolute">
    <xdr:from>
      <xdr:col>14</xdr:col>
      <xdr:colOff>107950</xdr:colOff>
      <xdr:row>1</xdr:row>
      <xdr:rowOff>6350</xdr:rowOff>
    </xdr:from>
    <xdr:to>
      <xdr:col>15</xdr:col>
      <xdr:colOff>520700</xdr:colOff>
      <xdr:row>10</xdr:row>
      <xdr:rowOff>82550</xdr:rowOff>
    </xdr:to>
    <xdr:sp macro="" textlink="">
      <xdr:nvSpPr>
        <xdr:cNvPr id="2" name="TextBox 1"/>
        <xdr:cNvSpPr txBox="1"/>
      </xdr:nvSpPr>
      <xdr:spPr>
        <a:xfrm>
          <a:off x="12522200" y="190500"/>
          <a:ext cx="2400300" cy="1733550"/>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solidFill>
                <a:srgbClr val="FF0000"/>
              </a:solidFill>
            </a:rPr>
            <a:t>IMPORTANT</a:t>
          </a:r>
        </a:p>
        <a:p>
          <a:endParaRPr lang="en-GB" sz="1100"/>
        </a:p>
        <a:p>
          <a:r>
            <a:rPr lang="en-GB" sz="1100">
              <a:solidFill>
                <a:srgbClr val="FF0000"/>
              </a:solidFill>
            </a:rPr>
            <a:t>If</a:t>
          </a:r>
          <a:r>
            <a:rPr lang="en-GB" sz="1100" baseline="0">
              <a:solidFill>
                <a:srgbClr val="FF0000"/>
              </a:solidFill>
            </a:rPr>
            <a:t> you type or paste the wrong numbers please do not cut the cells. </a:t>
          </a:r>
        </a:p>
        <a:p>
          <a:endParaRPr lang="en-GB" sz="1100" baseline="0">
            <a:solidFill>
              <a:srgbClr val="FF0000"/>
            </a:solidFill>
          </a:endParaRPr>
        </a:p>
        <a:p>
          <a:r>
            <a:rPr lang="en-GB" sz="1100" baseline="0">
              <a:solidFill>
                <a:srgbClr val="FF0000"/>
              </a:solidFill>
            </a:rPr>
            <a:t>Instead either use backspace, or select the appropriate cells, right click and clear contents</a:t>
          </a:r>
          <a:endParaRPr lang="en-GB" sz="1100">
            <a:solidFill>
              <a:srgbClr val="FF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988218</xdr:colOff>
      <xdr:row>4</xdr:row>
      <xdr:rowOff>47625</xdr:rowOff>
    </xdr:from>
    <xdr:to>
      <xdr:col>13</xdr:col>
      <xdr:colOff>559593</xdr:colOff>
      <xdr:row>25</xdr:row>
      <xdr:rowOff>239569</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0</xdr:colOff>
      <xdr:row>24</xdr:row>
      <xdr:rowOff>0</xdr:rowOff>
    </xdr:from>
    <xdr:to>
      <xdr:col>12</xdr:col>
      <xdr:colOff>491358</xdr:colOff>
      <xdr:row>40</xdr:row>
      <xdr:rowOff>111525</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14</xdr:col>
      <xdr:colOff>0</xdr:colOff>
      <xdr:row>24</xdr:row>
      <xdr:rowOff>0</xdr:rowOff>
    </xdr:from>
    <xdr:to>
      <xdr:col>24</xdr:col>
      <xdr:colOff>492450</xdr:colOff>
      <xdr:row>40</xdr:row>
      <xdr:rowOff>111525</xdr:rowOff>
    </xdr:to>
    <xdr:graphicFrame macro="">
      <xdr:nvGraphicFramePr>
        <xdr:cNvPr id="13"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57150</xdr:colOff>
      <xdr:row>21</xdr:row>
      <xdr:rowOff>28577</xdr:rowOff>
    </xdr:from>
    <xdr:to>
      <xdr:col>11</xdr:col>
      <xdr:colOff>300900</xdr:colOff>
      <xdr:row>23</xdr:row>
      <xdr:rowOff>141913</xdr:rowOff>
    </xdr:to>
    <xdr:sp macro="" textlink="">
      <xdr:nvSpPr>
        <xdr:cNvPr id="15" name="Right Arrow 14">
          <a:extLst>
            <a:ext uri="{FF2B5EF4-FFF2-40B4-BE49-F238E27FC236}">
              <a16:creationId xmlns:a16="http://schemas.microsoft.com/office/drawing/2014/main" id="{00000000-0008-0000-0300-000006000000}"/>
            </a:ext>
          </a:extLst>
        </xdr:cNvPr>
        <xdr:cNvSpPr/>
      </xdr:nvSpPr>
      <xdr:spPr>
        <a:xfrm rot="5400000">
          <a:off x="5251569" y="3530483"/>
          <a:ext cx="541961" cy="243750"/>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xdr:from>
      <xdr:col>15</xdr:col>
      <xdr:colOff>247650</xdr:colOff>
      <xdr:row>21</xdr:row>
      <xdr:rowOff>28579</xdr:rowOff>
    </xdr:from>
    <xdr:to>
      <xdr:col>15</xdr:col>
      <xdr:colOff>491400</xdr:colOff>
      <xdr:row>23</xdr:row>
      <xdr:rowOff>141915</xdr:rowOff>
    </xdr:to>
    <xdr:sp macro="" textlink="">
      <xdr:nvSpPr>
        <xdr:cNvPr id="16" name="Right Arrow 15">
          <a:extLst>
            <a:ext uri="{FF2B5EF4-FFF2-40B4-BE49-F238E27FC236}">
              <a16:creationId xmlns:a16="http://schemas.microsoft.com/office/drawing/2014/main" id="{00000000-0008-0000-0300-000006000000}"/>
            </a:ext>
          </a:extLst>
        </xdr:cNvPr>
        <xdr:cNvSpPr/>
      </xdr:nvSpPr>
      <xdr:spPr>
        <a:xfrm rot="5400000">
          <a:off x="7213719" y="3816235"/>
          <a:ext cx="541961" cy="243750"/>
        </a:xfrm>
        <a:prstGeom prst="rightArrow">
          <a:avLst/>
        </a:prstGeom>
        <a:solidFill>
          <a:schemeClr val="accent1">
            <a:lumMod val="5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GB" sz="1100"/>
        </a:p>
      </xdr:txBody>
    </xdr:sp>
    <xdr:clientData/>
  </xdr:twoCellAnchor>
  <xdr:twoCellAnchor editAs="oneCell">
    <xdr:from>
      <xdr:col>8</xdr:col>
      <xdr:colOff>0</xdr:colOff>
      <xdr:row>4</xdr:row>
      <xdr:rowOff>0</xdr:rowOff>
    </xdr:from>
    <xdr:to>
      <xdr:col>18</xdr:col>
      <xdr:colOff>492450</xdr:colOff>
      <xdr:row>21</xdr:row>
      <xdr:rowOff>6750</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15</xdr:col>
      <xdr:colOff>47624</xdr:colOff>
      <xdr:row>27</xdr:row>
      <xdr:rowOff>188383</xdr:rowOff>
    </xdr:from>
    <xdr:to>
      <xdr:col>15</xdr:col>
      <xdr:colOff>444499</xdr:colOff>
      <xdr:row>28</xdr:row>
      <xdr:rowOff>531283</xdr:rowOff>
    </xdr:to>
    <xdr:sp macro="" textlink="">
      <xdr:nvSpPr>
        <xdr:cNvPr id="7" name="Right Brace 6"/>
        <xdr:cNvSpPr/>
      </xdr:nvSpPr>
      <xdr:spPr>
        <a:xfrm>
          <a:off x="18823780" y="6129602"/>
          <a:ext cx="396875" cy="5334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15</xdr:col>
      <xdr:colOff>71437</xdr:colOff>
      <xdr:row>29</xdr:row>
      <xdr:rowOff>19050</xdr:rowOff>
    </xdr:from>
    <xdr:to>
      <xdr:col>15</xdr:col>
      <xdr:colOff>295274</xdr:colOff>
      <xdr:row>33</xdr:row>
      <xdr:rowOff>171450</xdr:rowOff>
    </xdr:to>
    <xdr:sp macro="" textlink="">
      <xdr:nvSpPr>
        <xdr:cNvPr id="13" name="Right Brace 12"/>
        <xdr:cNvSpPr/>
      </xdr:nvSpPr>
      <xdr:spPr>
        <a:xfrm>
          <a:off x="18847593" y="6722269"/>
          <a:ext cx="223837" cy="9144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14</xdr:col>
      <xdr:colOff>0</xdr:colOff>
      <xdr:row>44</xdr:row>
      <xdr:rowOff>0</xdr:rowOff>
    </xdr:from>
    <xdr:to>
      <xdr:col>14</xdr:col>
      <xdr:colOff>876300</xdr:colOff>
      <xdr:row>46</xdr:row>
      <xdr:rowOff>0</xdr:rowOff>
    </xdr:to>
    <xdr:sp macro="" textlink="">
      <xdr:nvSpPr>
        <xdr:cNvPr id="16" name="Right Brace 15"/>
        <xdr:cNvSpPr/>
      </xdr:nvSpPr>
      <xdr:spPr>
        <a:xfrm>
          <a:off x="14468475" y="8991600"/>
          <a:ext cx="876300" cy="381000"/>
        </a:xfrm>
        <a:prstGeom prst="rightBrace">
          <a:avLst>
            <a:gd name="adj1" fmla="val 35919"/>
            <a:gd name="adj2" fmla="val 50000"/>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tables/table1.xml><?xml version="1.0" encoding="utf-8"?>
<table xmlns="http://schemas.openxmlformats.org/spreadsheetml/2006/main" id="1" name="RawData" displayName="RawData" ref="A2:N823" headerRowCount="0" totalsRowShown="0" headerRowDxfId="31" dataDxfId="30">
  <tableColumns count="14">
    <tableColumn id="1" name="Date" headerRowDxfId="29" dataDxfId="28">
      <calculatedColumnFormula>IF(ISEVEN(ROW()),DATE(YEAR(A6),MONTH(A6),DAY(A6)+1),A6)</calculatedColumnFormula>
    </tableColumn>
    <tableColumn id="13" name="Day" headerRowDxfId="27" dataDxfId="26">
      <calculatedColumnFormula>TEXT(A2,"dddd")</calculatedColumnFormula>
    </tableColumn>
    <tableColumn id="2" name="Time" headerRowDxfId="25" dataDxfId="24">
      <calculatedColumnFormula>IF(RawData[[#This Row],[Date]]="","",IF(ISEVEN(ROW()),"AM shift","PM shift"))</calculatedColumnFormula>
    </tableColumn>
    <tableColumn id="4" name="Cat1" headerRowDxfId="23" dataDxfId="22"/>
    <tableColumn id="5" name="Cat2" headerRowDxfId="21" dataDxfId="20"/>
    <tableColumn id="6" name="Cat3" headerRowDxfId="19" dataDxfId="18"/>
    <tableColumn id="7" name="Cat4" headerRowDxfId="17" dataDxfId="16"/>
    <tableColumn id="8" name="Cat5" headerRowDxfId="15" dataDxfId="14"/>
    <tableColumn id="9" name="Cat6" headerRowDxfId="13" dataDxfId="12"/>
    <tableColumn id="10" name="Cat7" headerRowDxfId="11" dataDxfId="10"/>
    <tableColumn id="11" name="Cat8" headerRowDxfId="9" dataDxfId="8"/>
    <tableColumn id="14" name="Cat9" headerRowDxfId="7" dataDxfId="6"/>
    <tableColumn id="15" name="Cat10" headerRowDxfId="5" dataDxfId="4"/>
    <tableColumn id="3" name="Column1" headerRowDxfId="3" dataDxfId="2">
      <calculatedColumnFormula>SUM(RawData[[#This Row],[Cat1]:[Cat10]])</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learn.nes.nhs.scot/2348"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499984740745262"/>
    <pageSetUpPr fitToPage="1"/>
  </sheetPr>
  <dimension ref="A1:XFC87"/>
  <sheetViews>
    <sheetView showGridLines="0" zoomScaleNormal="100" workbookViewId="0">
      <selection activeCell="A31" sqref="A31"/>
    </sheetView>
  </sheetViews>
  <sheetFormatPr defaultColWidth="0" defaultRowHeight="15.65" customHeight="1" zeroHeight="1" x14ac:dyDescent="0.35"/>
  <cols>
    <col min="1" max="1" width="113.453125" style="81" customWidth="1"/>
    <col min="2" max="51" width="0" style="81" hidden="1" customWidth="1"/>
    <col min="52" max="16383" width="8.7265625" style="81" hidden="1"/>
    <col min="16384" max="16384" width="8.54296875" style="81" hidden="1" customWidth="1"/>
  </cols>
  <sheetData>
    <row r="1" spans="1:51" s="115" customFormat="1" ht="15.5" x14ac:dyDescent="0.35">
      <c r="A1" s="114"/>
      <c r="C1" s="116"/>
      <c r="G1" s="117"/>
      <c r="H1" s="118"/>
      <c r="I1" s="118"/>
      <c r="J1" s="118"/>
      <c r="K1" s="117"/>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row>
    <row r="2" spans="1:51" s="115" customFormat="1" ht="15.5" x14ac:dyDescent="0.35">
      <c r="A2" s="114"/>
      <c r="C2" s="116"/>
      <c r="G2" s="117"/>
      <c r="H2" s="118"/>
      <c r="I2" s="118"/>
      <c r="J2" s="118"/>
      <c r="K2" s="117"/>
      <c r="L2" s="118"/>
      <c r="M2" s="118"/>
      <c r="N2" s="118"/>
      <c r="O2" s="118"/>
      <c r="P2" s="118"/>
      <c r="Q2" s="118"/>
      <c r="R2" s="118"/>
      <c r="S2" s="118"/>
      <c r="T2" s="118"/>
      <c r="U2" s="118"/>
      <c r="V2" s="118"/>
      <c r="W2" s="118"/>
      <c r="X2" s="118"/>
      <c r="Y2" s="118"/>
      <c r="Z2" s="118"/>
      <c r="AA2" s="118"/>
      <c r="AB2" s="118"/>
      <c r="AC2" s="118"/>
      <c r="AD2" s="118"/>
      <c r="AE2" s="118"/>
      <c r="AF2" s="118"/>
      <c r="AG2" s="118"/>
      <c r="AH2" s="118"/>
      <c r="AI2" s="118"/>
      <c r="AJ2" s="118"/>
      <c r="AK2" s="118"/>
      <c r="AL2" s="118"/>
      <c r="AM2" s="118"/>
      <c r="AN2" s="118"/>
      <c r="AO2" s="118"/>
      <c r="AP2" s="118"/>
      <c r="AQ2" s="118"/>
      <c r="AR2" s="118"/>
      <c r="AS2" s="118"/>
      <c r="AT2" s="118"/>
      <c r="AU2" s="118"/>
      <c r="AV2" s="118"/>
      <c r="AW2" s="118"/>
      <c r="AX2" s="118"/>
      <c r="AY2" s="118"/>
    </row>
    <row r="3" spans="1:51" s="115" customFormat="1" ht="15.5" x14ac:dyDescent="0.35">
      <c r="A3" s="114"/>
      <c r="C3" s="116"/>
      <c r="G3" s="117"/>
      <c r="H3" s="118"/>
      <c r="I3" s="118"/>
      <c r="J3" s="118"/>
      <c r="K3" s="117"/>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8"/>
      <c r="AN3" s="118"/>
      <c r="AO3" s="118"/>
      <c r="AP3" s="118"/>
      <c r="AQ3" s="118"/>
      <c r="AR3" s="118"/>
      <c r="AS3" s="118"/>
      <c r="AT3" s="118"/>
      <c r="AU3" s="118"/>
      <c r="AV3" s="118"/>
      <c r="AW3" s="118"/>
      <c r="AX3" s="118"/>
      <c r="AY3" s="118"/>
    </row>
    <row r="4" spans="1:51" s="115" customFormat="1" ht="15.5" x14ac:dyDescent="0.35">
      <c r="A4" s="114"/>
      <c r="C4" s="116"/>
      <c r="G4" s="117"/>
      <c r="H4" s="118"/>
      <c r="I4" s="118"/>
      <c r="J4" s="118"/>
      <c r="K4" s="117"/>
      <c r="L4" s="118"/>
      <c r="M4" s="118"/>
      <c r="N4" s="118"/>
      <c r="O4" s="118"/>
      <c r="P4" s="118"/>
      <c r="Q4" s="118"/>
      <c r="R4" s="118"/>
      <c r="S4" s="118"/>
      <c r="T4" s="118"/>
      <c r="U4" s="118"/>
      <c r="V4" s="118"/>
      <c r="W4" s="118"/>
      <c r="X4" s="118"/>
      <c r="Y4" s="118"/>
      <c r="Z4" s="118"/>
      <c r="AA4" s="118"/>
      <c r="AB4" s="118"/>
      <c r="AC4" s="118"/>
      <c r="AD4" s="118"/>
      <c r="AE4" s="118"/>
      <c r="AF4" s="118"/>
      <c r="AG4" s="118"/>
      <c r="AH4" s="118"/>
      <c r="AI4" s="118"/>
      <c r="AJ4" s="118"/>
      <c r="AK4" s="118"/>
      <c r="AL4" s="118"/>
      <c r="AM4" s="118"/>
      <c r="AN4" s="118"/>
      <c r="AO4" s="118"/>
      <c r="AP4" s="118"/>
      <c r="AQ4" s="118"/>
      <c r="AR4" s="118"/>
      <c r="AS4" s="118"/>
      <c r="AT4" s="118"/>
      <c r="AU4" s="118"/>
      <c r="AV4" s="118"/>
      <c r="AW4" s="118"/>
      <c r="AX4" s="118"/>
      <c r="AY4" s="118"/>
    </row>
    <row r="5" spans="1:51" s="115" customFormat="1" ht="15.5" x14ac:dyDescent="0.35">
      <c r="A5" s="114"/>
      <c r="C5" s="116"/>
      <c r="G5" s="117"/>
      <c r="H5" s="118"/>
      <c r="I5" s="118"/>
      <c r="J5" s="118"/>
      <c r="K5" s="117"/>
      <c r="L5" s="118"/>
      <c r="M5" s="118"/>
      <c r="N5" s="118"/>
      <c r="O5" s="118"/>
      <c r="P5" s="118"/>
      <c r="Q5" s="118"/>
      <c r="R5" s="118"/>
      <c r="S5" s="118"/>
      <c r="T5" s="118"/>
      <c r="U5" s="118"/>
      <c r="V5" s="118"/>
      <c r="W5" s="118"/>
      <c r="X5" s="118"/>
      <c r="Y5" s="118"/>
      <c r="Z5" s="118"/>
      <c r="AA5" s="118"/>
      <c r="AB5" s="118"/>
      <c r="AC5" s="118"/>
      <c r="AD5" s="118"/>
      <c r="AE5" s="118"/>
      <c r="AF5" s="118"/>
      <c r="AG5" s="118"/>
      <c r="AH5" s="118"/>
      <c r="AI5" s="118"/>
      <c r="AJ5" s="118"/>
      <c r="AK5" s="118"/>
      <c r="AL5" s="118"/>
      <c r="AM5" s="118"/>
      <c r="AN5" s="118"/>
      <c r="AO5" s="118"/>
      <c r="AP5" s="118"/>
      <c r="AQ5" s="118"/>
      <c r="AR5" s="118"/>
      <c r="AS5" s="118"/>
      <c r="AT5" s="118"/>
      <c r="AU5" s="118"/>
      <c r="AV5" s="118"/>
      <c r="AW5" s="118"/>
      <c r="AX5" s="118"/>
      <c r="AY5" s="118"/>
    </row>
    <row r="6" spans="1:51" ht="15.5" x14ac:dyDescent="0.35">
      <c r="A6" s="119"/>
    </row>
    <row r="7" spans="1:51" ht="15.5" x14ac:dyDescent="0.35">
      <c r="A7" s="120" t="s">
        <v>58</v>
      </c>
    </row>
    <row r="8" spans="1:51" ht="15.5" x14ac:dyDescent="0.35">
      <c r="A8" s="119" t="s">
        <v>59</v>
      </c>
    </row>
    <row r="9" spans="1:51" ht="10.5" customHeight="1" x14ac:dyDescent="0.35">
      <c r="A9" s="119"/>
    </row>
    <row r="10" spans="1:51" ht="15.5" x14ac:dyDescent="0.35">
      <c r="A10" s="119"/>
    </row>
    <row r="11" spans="1:51" ht="15.5" x14ac:dyDescent="0.35">
      <c r="A11" s="82"/>
    </row>
    <row r="12" spans="1:51" ht="12" customHeight="1" x14ac:dyDescent="0.35">
      <c r="A12" s="82"/>
    </row>
    <row r="13" spans="1:51" ht="15.5" x14ac:dyDescent="0.35">
      <c r="A13" s="119" t="s">
        <v>60</v>
      </c>
    </row>
    <row r="14" spans="1:51" ht="15.5" x14ac:dyDescent="0.35">
      <c r="A14" s="119"/>
    </row>
    <row r="15" spans="1:51" ht="15.5" x14ac:dyDescent="0.35">
      <c r="A15" s="119"/>
    </row>
    <row r="16" spans="1:51" ht="15.5" x14ac:dyDescent="0.35">
      <c r="A16" s="119"/>
    </row>
    <row r="17" spans="1:1" ht="15.5" x14ac:dyDescent="0.35">
      <c r="A17" s="119"/>
    </row>
    <row r="18" spans="1:1" ht="15.5" x14ac:dyDescent="0.35">
      <c r="A18" s="119"/>
    </row>
    <row r="19" spans="1:1" ht="15.5" x14ac:dyDescent="0.35">
      <c r="A19" s="119"/>
    </row>
    <row r="20" spans="1:1" ht="15.5" x14ac:dyDescent="0.35">
      <c r="A20" s="119"/>
    </row>
    <row r="21" spans="1:1" ht="15.5" x14ac:dyDescent="0.35">
      <c r="A21" s="119"/>
    </row>
    <row r="22" spans="1:1" ht="15.5" x14ac:dyDescent="0.35">
      <c r="A22" s="119"/>
    </row>
    <row r="23" spans="1:1" ht="15.5" x14ac:dyDescent="0.35">
      <c r="A23" s="119"/>
    </row>
    <row r="24" spans="1:1" ht="15.5" x14ac:dyDescent="0.35">
      <c r="A24" s="119"/>
    </row>
    <row r="25" spans="1:1" ht="15.5" x14ac:dyDescent="0.35">
      <c r="A25" s="120" t="s">
        <v>61</v>
      </c>
    </row>
    <row r="26" spans="1:1" ht="15.5" x14ac:dyDescent="0.35">
      <c r="A26" s="82"/>
    </row>
    <row r="27" spans="1:1" ht="15.5" x14ac:dyDescent="0.35">
      <c r="A27" s="119"/>
    </row>
    <row r="28" spans="1:1" s="122" customFormat="1" ht="15.5" x14ac:dyDescent="0.35">
      <c r="A28" s="121"/>
    </row>
    <row r="29" spans="1:1" s="122" customFormat="1" ht="15.5" x14ac:dyDescent="0.35">
      <c r="A29" s="123"/>
    </row>
    <row r="30" spans="1:1" s="122" customFormat="1" ht="15.5" x14ac:dyDescent="0.35">
      <c r="A30" s="82"/>
    </row>
    <row r="31" spans="1:1" s="122" customFormat="1" ht="15.5" x14ac:dyDescent="0.35">
      <c r="A31" s="82"/>
    </row>
    <row r="32" spans="1:1" s="122" customFormat="1" ht="15.5" x14ac:dyDescent="0.35">
      <c r="A32" s="82"/>
    </row>
    <row r="33" spans="1:1" s="122" customFormat="1" ht="15.5" x14ac:dyDescent="0.35">
      <c r="A33" s="82"/>
    </row>
    <row r="34" spans="1:1" s="122" customFormat="1" ht="15.5" x14ac:dyDescent="0.35">
      <c r="A34" s="82"/>
    </row>
    <row r="35" spans="1:1" s="122" customFormat="1" ht="15.5" x14ac:dyDescent="0.35">
      <c r="A35" s="120" t="s">
        <v>62</v>
      </c>
    </row>
    <row r="36" spans="1:1" ht="15.5" x14ac:dyDescent="0.35">
      <c r="A36" s="82"/>
    </row>
    <row r="37" spans="1:1" ht="15.5" x14ac:dyDescent="0.35">
      <c r="A37" s="124" t="s">
        <v>63</v>
      </c>
    </row>
    <row r="38" spans="1:1" ht="21.65" customHeight="1" x14ac:dyDescent="0.35">
      <c r="A38" s="125"/>
    </row>
    <row r="39" spans="1:1" ht="15.5" x14ac:dyDescent="0.35">
      <c r="A39" s="82"/>
    </row>
    <row r="40" spans="1:1" ht="15.5" x14ac:dyDescent="0.35">
      <c r="A40" s="82"/>
    </row>
    <row r="41" spans="1:1" ht="15.5" x14ac:dyDescent="0.35">
      <c r="A41" s="82"/>
    </row>
    <row r="42" spans="1:1" ht="15.5" x14ac:dyDescent="0.35">
      <c r="A42" s="82"/>
    </row>
    <row r="43" spans="1:1" ht="15.5" x14ac:dyDescent="0.35">
      <c r="A43" s="124" t="s">
        <v>64</v>
      </c>
    </row>
    <row r="44" spans="1:1" ht="81" customHeight="1" x14ac:dyDescent="0.35">
      <c r="A44" s="125" t="s">
        <v>65</v>
      </c>
    </row>
    <row r="45" spans="1:1" ht="15.65" customHeight="1" x14ac:dyDescent="0.35">
      <c r="A45" s="125"/>
    </row>
    <row r="46" spans="1:1" ht="15.65" customHeight="1" x14ac:dyDescent="0.35">
      <c r="A46" s="126" t="s">
        <v>66</v>
      </c>
    </row>
    <row r="47" spans="1:1" ht="15.65" customHeight="1" x14ac:dyDescent="0.35">
      <c r="A47" s="126"/>
    </row>
    <row r="48" spans="1:1" ht="15.5" x14ac:dyDescent="0.35">
      <c r="A48" s="124" t="s">
        <v>67</v>
      </c>
    </row>
    <row r="49" spans="1:1" ht="108.5" x14ac:dyDescent="0.35">
      <c r="A49" s="127" t="s">
        <v>72</v>
      </c>
    </row>
    <row r="50" spans="1:1" ht="15.5" x14ac:dyDescent="0.35"/>
    <row r="51" spans="1:1" ht="15.5" hidden="1" x14ac:dyDescent="0.35"/>
    <row r="52" spans="1:1" ht="15.5" hidden="1" x14ac:dyDescent="0.35"/>
    <row r="53" spans="1:1" ht="15.5" hidden="1" x14ac:dyDescent="0.35"/>
    <row r="54" spans="1:1" ht="15.5" hidden="1" x14ac:dyDescent="0.35"/>
    <row r="55" spans="1:1" ht="15.5" hidden="1" x14ac:dyDescent="0.35"/>
    <row r="56" spans="1:1" ht="15.5" hidden="1" x14ac:dyDescent="0.35"/>
    <row r="57" spans="1:1" ht="15.5" hidden="1" x14ac:dyDescent="0.35"/>
    <row r="58" spans="1:1" ht="15.5" hidden="1" x14ac:dyDescent="0.35"/>
    <row r="59" spans="1:1" ht="15.5" hidden="1" x14ac:dyDescent="0.35"/>
    <row r="60" spans="1:1" ht="15.5" hidden="1" x14ac:dyDescent="0.35"/>
    <row r="61" spans="1:1" ht="15.5" hidden="1" x14ac:dyDescent="0.35"/>
    <row r="62" spans="1:1" ht="15.5" hidden="1" x14ac:dyDescent="0.35"/>
    <row r="63" spans="1:1" ht="15.5" hidden="1" x14ac:dyDescent="0.35"/>
    <row r="64" spans="1:1" ht="15.5" hidden="1" x14ac:dyDescent="0.35"/>
    <row r="65" ht="15.5" hidden="1" x14ac:dyDescent="0.35"/>
    <row r="66" ht="15.5" hidden="1" x14ac:dyDescent="0.35"/>
    <row r="67" ht="15.5" hidden="1" x14ac:dyDescent="0.35"/>
    <row r="68" ht="15.5" hidden="1" x14ac:dyDescent="0.35"/>
    <row r="69" ht="15.5" hidden="1" x14ac:dyDescent="0.35"/>
    <row r="70" ht="15.5" hidden="1" x14ac:dyDescent="0.35"/>
    <row r="71" ht="15.5" hidden="1" x14ac:dyDescent="0.35"/>
    <row r="72" ht="15.65" hidden="1" customHeight="1" x14ac:dyDescent="0.35"/>
    <row r="73" ht="15.65" hidden="1" customHeight="1" x14ac:dyDescent="0.35"/>
    <row r="74" ht="15.65" hidden="1" customHeight="1" x14ac:dyDescent="0.35"/>
    <row r="75" ht="15.65" hidden="1" customHeight="1" x14ac:dyDescent="0.35"/>
    <row r="76" ht="15.65" hidden="1" customHeight="1" x14ac:dyDescent="0.35"/>
    <row r="77" ht="15.65" hidden="1" customHeight="1" x14ac:dyDescent="0.35"/>
    <row r="78" ht="15.65" hidden="1" customHeight="1" x14ac:dyDescent="0.35"/>
    <row r="79" ht="15.65" hidden="1" customHeight="1" x14ac:dyDescent="0.35"/>
    <row r="80" ht="15.65" hidden="1" customHeight="1" x14ac:dyDescent="0.35"/>
    <row r="81" ht="15.65" hidden="1" customHeight="1" x14ac:dyDescent="0.35"/>
    <row r="82" ht="15.65" hidden="1" customHeight="1" x14ac:dyDescent="0.35"/>
    <row r="83" ht="15.65" hidden="1" customHeight="1" x14ac:dyDescent="0.35"/>
    <row r="84" ht="15.65" hidden="1" customHeight="1" x14ac:dyDescent="0.35"/>
    <row r="85" ht="15.65" hidden="1" customHeight="1" x14ac:dyDescent="0.35"/>
    <row r="86" ht="15.65" hidden="1" customHeight="1" x14ac:dyDescent="0.35"/>
    <row r="87" ht="15.65" hidden="1" customHeight="1" x14ac:dyDescent="0.35"/>
  </sheetData>
  <sheetProtection sheet="1" objects="1" scenarios="1"/>
  <hyperlinks>
    <hyperlink ref="A46" r:id="rId1"/>
  </hyperlinks>
  <pageMargins left="0.7" right="0.7" top="0.75" bottom="0.75" header="0.3" footer="0.3"/>
  <pageSetup paperSize="9" scale="79"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sheetPr>
  <dimension ref="A1:E26"/>
  <sheetViews>
    <sheetView workbookViewId="0">
      <selection activeCell="C7" sqref="C7"/>
    </sheetView>
  </sheetViews>
  <sheetFormatPr defaultColWidth="0" defaultRowHeight="14.5" zeroHeight="1" x14ac:dyDescent="0.35"/>
  <cols>
    <col min="1" max="1" width="20.1796875" customWidth="1"/>
    <col min="2" max="2" width="26.453125" customWidth="1"/>
    <col min="3" max="3" width="30.54296875" customWidth="1"/>
    <col min="4" max="4" width="59.453125" style="133" customWidth="1"/>
    <col min="5" max="5" width="0" hidden="1" customWidth="1"/>
    <col min="6" max="16384" width="8.7265625" hidden="1"/>
  </cols>
  <sheetData>
    <row r="1" spans="1:4" ht="15.5" x14ac:dyDescent="0.35">
      <c r="A1" s="143" t="s">
        <v>28</v>
      </c>
      <c r="B1" s="143"/>
      <c r="C1" s="143"/>
      <c r="D1" s="143"/>
    </row>
    <row r="2" spans="1:4" ht="30.65" customHeight="1" x14ac:dyDescent="0.35">
      <c r="A2" s="144" t="s">
        <v>34</v>
      </c>
      <c r="B2" s="144"/>
      <c r="C2" s="144"/>
      <c r="D2" s="144"/>
    </row>
    <row r="3" spans="1:4" ht="15" thickBot="1" x14ac:dyDescent="0.4">
      <c r="A3" s="62"/>
      <c r="B3" s="62"/>
      <c r="C3" s="62"/>
      <c r="D3" s="129"/>
    </row>
    <row r="4" spans="1:4" ht="29.5" thickBot="1" x14ac:dyDescent="0.4">
      <c r="A4" s="63" t="s">
        <v>24</v>
      </c>
      <c r="B4" s="136" t="str">
        <f>IF(ISBLANK(C4),"",TEXT(C4,"                                        ddd"))</f>
        <v/>
      </c>
      <c r="C4" s="97"/>
      <c r="D4" s="137" t="s">
        <v>69</v>
      </c>
    </row>
    <row r="5" spans="1:4" ht="15" thickBot="1" x14ac:dyDescent="0.4">
      <c r="A5" s="63"/>
      <c r="B5" s="63"/>
      <c r="C5" s="64"/>
      <c r="D5" s="65"/>
    </row>
    <row r="6" spans="1:4" ht="29.5" thickBot="1" x14ac:dyDescent="0.4">
      <c r="A6" s="63" t="s">
        <v>43</v>
      </c>
      <c r="B6" s="136" t="str">
        <f>IF(ISBLANK(C6),"",TEXT(C6,"                                        ddd"))</f>
        <v/>
      </c>
      <c r="C6" s="97"/>
      <c r="D6" s="130" t="s">
        <v>68</v>
      </c>
    </row>
    <row r="7" spans="1:4" x14ac:dyDescent="0.35">
      <c r="A7" s="63"/>
      <c r="B7" s="62"/>
      <c r="C7" s="62"/>
      <c r="D7" s="65"/>
    </row>
    <row r="8" spans="1:4" ht="15" thickBot="1" x14ac:dyDescent="0.4">
      <c r="A8" s="63"/>
      <c r="B8" s="62"/>
      <c r="C8" s="62"/>
      <c r="D8" s="65"/>
    </row>
    <row r="9" spans="1:4" ht="63.75" customHeight="1" thickBot="1" x14ac:dyDescent="0.4">
      <c r="A9" s="63" t="s">
        <v>70</v>
      </c>
      <c r="B9" s="139"/>
      <c r="C9" s="140"/>
      <c r="D9" s="135" t="s">
        <v>74</v>
      </c>
    </row>
    <row r="10" spans="1:4" ht="15.75" customHeight="1" thickBot="1" x14ac:dyDescent="0.4">
      <c r="A10" s="63" t="s">
        <v>71</v>
      </c>
      <c r="B10" s="128"/>
      <c r="C10" s="113"/>
      <c r="D10" s="145" t="s">
        <v>75</v>
      </c>
    </row>
    <row r="11" spans="1:4" ht="15" thickBot="1" x14ac:dyDescent="0.4">
      <c r="A11" s="63"/>
      <c r="B11" s="128"/>
      <c r="C11" s="113"/>
      <c r="D11" s="145"/>
    </row>
    <row r="12" spans="1:4" ht="15" thickBot="1" x14ac:dyDescent="0.4">
      <c r="A12" s="63"/>
      <c r="B12" s="128"/>
      <c r="C12" s="113"/>
      <c r="D12" s="145"/>
    </row>
    <row r="13" spans="1:4" ht="15" thickBot="1" x14ac:dyDescent="0.4">
      <c r="A13" s="63"/>
      <c r="B13" s="128"/>
      <c r="C13" s="113"/>
      <c r="D13" s="145"/>
    </row>
    <row r="14" spans="1:4" ht="15" thickBot="1" x14ac:dyDescent="0.4">
      <c r="A14" s="63"/>
      <c r="B14" s="128"/>
      <c r="C14" s="113"/>
      <c r="D14" s="145"/>
    </row>
    <row r="15" spans="1:4" x14ac:dyDescent="0.35">
      <c r="A15" s="63"/>
      <c r="B15" s="63"/>
      <c r="C15" s="63"/>
      <c r="D15" s="134"/>
    </row>
    <row r="16" spans="1:4" x14ac:dyDescent="0.35">
      <c r="A16" s="63"/>
      <c r="B16" s="63"/>
      <c r="C16" s="63"/>
      <c r="D16" s="131"/>
    </row>
    <row r="17" spans="1:4" ht="15" thickBot="1" x14ac:dyDescent="0.4">
      <c r="A17" s="63"/>
      <c r="B17" s="63"/>
      <c r="C17" s="63"/>
      <c r="D17" s="63"/>
    </row>
    <row r="18" spans="1:4" ht="29.5" thickBot="1" x14ac:dyDescent="0.4">
      <c r="A18" s="63" t="s">
        <v>27</v>
      </c>
      <c r="B18" s="146"/>
      <c r="C18" s="147"/>
      <c r="D18" s="132" t="s">
        <v>73</v>
      </c>
    </row>
    <row r="19" spans="1:4" x14ac:dyDescent="0.35">
      <c r="A19" s="66"/>
      <c r="B19" s="62"/>
      <c r="C19" s="62"/>
      <c r="D19" s="129"/>
    </row>
    <row r="20" spans="1:4" x14ac:dyDescent="0.35">
      <c r="A20" s="62"/>
      <c r="B20" s="62"/>
      <c r="C20" s="62"/>
      <c r="D20" s="129"/>
    </row>
    <row r="21" spans="1:4" x14ac:dyDescent="0.35">
      <c r="A21" s="62"/>
      <c r="B21" s="62"/>
      <c r="C21" s="62"/>
      <c r="D21" s="129"/>
    </row>
    <row r="22" spans="1:4" x14ac:dyDescent="0.35">
      <c r="A22" s="62"/>
      <c r="B22" s="62"/>
      <c r="C22" s="62"/>
      <c r="D22" s="129"/>
    </row>
    <row r="23" spans="1:4" x14ac:dyDescent="0.35">
      <c r="A23" s="62"/>
      <c r="B23" s="62"/>
      <c r="C23" s="62"/>
      <c r="D23" s="129"/>
    </row>
    <row r="24" spans="1:4" hidden="1" x14ac:dyDescent="0.35"/>
    <row r="25" spans="1:4" hidden="1" x14ac:dyDescent="0.35"/>
    <row r="26" spans="1:4" hidden="1" x14ac:dyDescent="0.35"/>
  </sheetData>
  <sheetProtection sheet="1" objects="1" scenarios="1"/>
  <mergeCells count="4">
    <mergeCell ref="A1:D1"/>
    <mergeCell ref="A2:D2"/>
    <mergeCell ref="D10:D14"/>
    <mergeCell ref="B18:C18"/>
  </mergeCells>
  <dataValidations count="2">
    <dataValidation type="textLength" operator="lessThanOrEqual" allowBlank="1" showInputMessage="1" showErrorMessage="1" error="Maximum 20 characters" sqref="B9:B14 C9:C14">
      <formula1>20</formula1>
    </dataValidation>
    <dataValidation type="textLength" operator="lessThanOrEqual" allowBlank="1" showInputMessage="1" showErrorMessage="1" errorTitle="exceeeds max length" error="Maximum length of 20 characters" sqref="B18:C18">
      <formula1>20</formula1>
    </dataValidation>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1" tint="4.9989318521683403E-2"/>
  </sheetPr>
  <dimension ref="A1:P8017"/>
  <sheetViews>
    <sheetView showGridLines="0" zoomScaleNormal="100" workbookViewId="0">
      <selection activeCell="M14" sqref="M14"/>
    </sheetView>
  </sheetViews>
  <sheetFormatPr defaultColWidth="0" defaultRowHeight="14.5" zeroHeight="1" x14ac:dyDescent="0.35"/>
  <cols>
    <col min="1" max="1" width="10.7265625" style="36" bestFit="1" customWidth="1"/>
    <col min="2" max="2" width="12.81640625" style="36" customWidth="1"/>
    <col min="3" max="3" width="8.7265625" style="36" customWidth="1"/>
    <col min="4" max="13" width="14.54296875" style="74" customWidth="1"/>
    <col min="14" max="14" width="14.54296875" style="74" hidden="1" customWidth="1"/>
    <col min="15" max="15" width="28.453125" style="142" customWidth="1"/>
    <col min="16" max="16" width="9.1796875" style="142" customWidth="1"/>
    <col min="17" max="16384" width="9.1796875" style="36" hidden="1"/>
  </cols>
  <sheetData>
    <row r="1" spans="1:16" s="41" customFormat="1" x14ac:dyDescent="0.35">
      <c r="A1" s="39" t="s">
        <v>25</v>
      </c>
      <c r="B1" s="40" t="s">
        <v>1</v>
      </c>
      <c r="C1" s="40" t="s">
        <v>0</v>
      </c>
      <c r="D1" s="72" t="str">
        <f>IF('Tool Setup'!$B9=0,"",CONCATENATE('Tool Setup'!$B9," ", 'Tool Setup'!$B10))</f>
        <v/>
      </c>
      <c r="E1" s="72" t="str">
        <f>IF('Tool Setup'!$B9=0,"",CONCATENATE('Tool Setup'!$B9," ", 'Tool Setup'!$B11))</f>
        <v/>
      </c>
      <c r="F1" s="72" t="str">
        <f>IF('Tool Setup'!$B9=0,"",CONCATENATE('Tool Setup'!$B9," ", 'Tool Setup'!$B12))</f>
        <v/>
      </c>
      <c r="G1" s="72" t="str">
        <f>IF('Tool Setup'!$B9=0,"",CONCATENATE('Tool Setup'!$B9," ", 'Tool Setup'!$B13))</f>
        <v/>
      </c>
      <c r="H1" s="72" t="str">
        <f>IF('Tool Setup'!$B9=0,"",CONCATENATE('Tool Setup'!$B9," ", 'Tool Setup'!$B14))</f>
        <v/>
      </c>
      <c r="I1" s="72" t="str">
        <f>IF('Tool Setup'!$C9=0,"",CONCATENATE('Tool Setup'!$C9," ",'Tool Setup'!$C10))</f>
        <v/>
      </c>
      <c r="J1" s="72" t="str">
        <f>IF('Tool Setup'!$C9=0,"",CONCATENATE('Tool Setup'!$C9," ",'Tool Setup'!$C11))</f>
        <v/>
      </c>
      <c r="K1" s="72" t="str">
        <f>IF('Tool Setup'!$C9=0,"",CONCATENATE('Tool Setup'!$C9," ",'Tool Setup'!$C12))</f>
        <v/>
      </c>
      <c r="L1" s="72" t="str">
        <f>IF('Tool Setup'!$C9=0,"",CONCATENATE('Tool Setup'!$C9," ",'Tool Setup'!$C13))</f>
        <v/>
      </c>
      <c r="M1" s="72" t="str">
        <f>IF('Tool Setup'!$C9=0,"",CONCATENATE('Tool Setup'!$C9," ",'Tool Setup'!$C14))</f>
        <v/>
      </c>
      <c r="N1" s="72" t="s">
        <v>3</v>
      </c>
      <c r="O1" s="141"/>
      <c r="P1" s="141"/>
    </row>
    <row r="2" spans="1:16" x14ac:dyDescent="0.35">
      <c r="A2" s="42">
        <f>Variables!B3</f>
        <v>0</v>
      </c>
      <c r="B2" s="42" t="str">
        <f>TEXT(A2,"dddd")</f>
        <v>Saturday</v>
      </c>
      <c r="C2" s="43" t="str">
        <f>IF(RawData[[#This Row],[Date]]="","",IF(ISEVEN(ROW()),"AM shift","PM shift"))</f>
        <v>AM shift</v>
      </c>
      <c r="D2" s="73"/>
      <c r="E2" s="73"/>
      <c r="F2" s="73"/>
      <c r="G2" s="73"/>
      <c r="H2" s="73"/>
      <c r="I2" s="73"/>
      <c r="J2" s="73"/>
      <c r="K2" s="73"/>
      <c r="L2" s="73"/>
      <c r="M2" s="73"/>
      <c r="N2" s="73">
        <f>SUM(RawData[[#This Row],[Cat1]:[Cat10]])</f>
        <v>0</v>
      </c>
    </row>
    <row r="3" spans="1:16" x14ac:dyDescent="0.35">
      <c r="A3" s="42">
        <f>IF(ROW()&gt;Variables!$B$6,"",IF(ISEVEN(ROW()),DATE(YEAR(A2),MONTH(A2),DAY(A2)+1),A2))</f>
        <v>0</v>
      </c>
      <c r="B3" s="42" t="str">
        <f t="shared" ref="B3:B66" si="0">TEXT(A3,"dddd")</f>
        <v>Saturday</v>
      </c>
      <c r="C3" s="43" t="str">
        <f>IF(RawData[[#This Row],[Date]]="","",IF(ISEVEN(ROW()),"AM shift","PM shift"))</f>
        <v>PM shift</v>
      </c>
      <c r="D3" s="73"/>
      <c r="E3" s="73"/>
      <c r="F3" s="73"/>
      <c r="G3" s="73"/>
      <c r="H3" s="73"/>
      <c r="I3" s="73"/>
      <c r="J3" s="73"/>
      <c r="K3" s="73"/>
      <c r="L3" s="73"/>
      <c r="M3" s="73"/>
      <c r="N3" s="73">
        <f>SUM(RawData[[#This Row],[Cat1]:[Cat10]])</f>
        <v>0</v>
      </c>
    </row>
    <row r="4" spans="1:16" x14ac:dyDescent="0.35">
      <c r="A4" s="42" t="str">
        <f>IF(ROW()&gt;Variables!$B$6,"",IF(ISEVEN(ROW()),DATE(YEAR(A3),MONTH(A3),DAY(A3)+1),A3))</f>
        <v/>
      </c>
      <c r="B4" s="42" t="str">
        <f t="shared" si="0"/>
        <v/>
      </c>
      <c r="C4" s="43" t="str">
        <f>IF(RawData[[#This Row],[Date]]="","",IF(ISEVEN(ROW()),"AM shift","PM shift"))</f>
        <v/>
      </c>
      <c r="D4" s="73"/>
      <c r="E4" s="73"/>
      <c r="F4" s="73"/>
      <c r="G4" s="73"/>
      <c r="H4" s="73"/>
      <c r="I4" s="73"/>
      <c r="J4" s="73"/>
      <c r="K4" s="73"/>
      <c r="L4" s="73"/>
      <c r="M4" s="73"/>
      <c r="N4" s="73">
        <f>SUM(RawData[[#This Row],[Cat1]:[Cat10]])</f>
        <v>0</v>
      </c>
    </row>
    <row r="5" spans="1:16" x14ac:dyDescent="0.35">
      <c r="A5" s="42" t="str">
        <f>IF(ROW()&gt;Variables!$B$6,"",IF(ISEVEN(ROW()),DATE(YEAR(A4),MONTH(A4),DAY(A4)+1),A4))</f>
        <v/>
      </c>
      <c r="B5" s="42" t="str">
        <f t="shared" si="0"/>
        <v/>
      </c>
      <c r="C5" s="43" t="str">
        <f>IF(RawData[[#This Row],[Date]]="","",IF(ISEVEN(ROW()),"AM shift","PM shift"))</f>
        <v/>
      </c>
      <c r="D5" s="73"/>
      <c r="E5" s="73"/>
      <c r="F5" s="73"/>
      <c r="G5" s="73"/>
      <c r="H5" s="73"/>
      <c r="I5" s="73"/>
      <c r="J5" s="73"/>
      <c r="K5" s="73"/>
      <c r="L5" s="73"/>
      <c r="M5" s="73"/>
      <c r="N5" s="73">
        <f>SUM(RawData[[#This Row],[Cat1]:[Cat10]])</f>
        <v>0</v>
      </c>
    </row>
    <row r="6" spans="1:16" x14ac:dyDescent="0.35">
      <c r="A6" s="42" t="str">
        <f>IF(ROW()&gt;Variables!$B$6,"",IF(ISEVEN(ROW()),DATE(YEAR(A5),MONTH(A5),DAY(A5)+1),A5))</f>
        <v/>
      </c>
      <c r="B6" s="42" t="str">
        <f t="shared" si="0"/>
        <v/>
      </c>
      <c r="C6" s="43" t="str">
        <f>IF(RawData[[#This Row],[Date]]="","",IF(ISEVEN(ROW()),"AM shift","PM shift"))</f>
        <v/>
      </c>
      <c r="D6" s="73"/>
      <c r="E6" s="73"/>
      <c r="F6" s="73"/>
      <c r="G6" s="73"/>
      <c r="H6" s="73"/>
      <c r="I6" s="73"/>
      <c r="J6" s="73"/>
      <c r="K6" s="73"/>
      <c r="L6" s="73"/>
      <c r="M6" s="73"/>
      <c r="N6" s="73">
        <f>SUM(RawData[[#This Row],[Cat1]:[Cat10]])</f>
        <v>0</v>
      </c>
    </row>
    <row r="7" spans="1:16" x14ac:dyDescent="0.35">
      <c r="A7" s="42" t="str">
        <f>IF(ROW()&gt;Variables!$B$6,"",IF(ISEVEN(ROW()),DATE(YEAR(A6),MONTH(A6),DAY(A6)+1),A6))</f>
        <v/>
      </c>
      <c r="B7" s="42" t="str">
        <f t="shared" si="0"/>
        <v/>
      </c>
      <c r="C7" s="43" t="str">
        <f>IF(RawData[[#This Row],[Date]]="","",IF(ISEVEN(ROW()),"AM shift","PM shift"))</f>
        <v/>
      </c>
      <c r="D7" s="73"/>
      <c r="E7" s="73"/>
      <c r="F7" s="73"/>
      <c r="G7" s="73"/>
      <c r="H7" s="73"/>
      <c r="I7" s="73"/>
      <c r="J7" s="73"/>
      <c r="K7" s="73"/>
      <c r="L7" s="73"/>
      <c r="M7" s="73"/>
      <c r="N7" s="73">
        <f>SUM(RawData[[#This Row],[Cat1]:[Cat10]])</f>
        <v>0</v>
      </c>
    </row>
    <row r="8" spans="1:16" x14ac:dyDescent="0.35">
      <c r="A8" s="42" t="str">
        <f>IF(ROW()&gt;Variables!$B$6,"",IF(ISEVEN(ROW()),DATE(YEAR(A7),MONTH(A7),DAY(A7)+1),A7))</f>
        <v/>
      </c>
      <c r="B8" s="42" t="str">
        <f t="shared" si="0"/>
        <v/>
      </c>
      <c r="C8" s="43" t="str">
        <f>IF(RawData[[#This Row],[Date]]="","",IF(ISEVEN(ROW()),"AM shift","PM shift"))</f>
        <v/>
      </c>
      <c r="D8" s="73"/>
      <c r="E8" s="73"/>
      <c r="F8" s="73"/>
      <c r="G8" s="73"/>
      <c r="H8" s="73"/>
      <c r="I8" s="73"/>
      <c r="J8" s="73"/>
      <c r="K8" s="73"/>
      <c r="L8" s="73"/>
      <c r="M8" s="73"/>
      <c r="N8" s="73">
        <f>SUM(RawData[[#This Row],[Cat1]:[Cat10]])</f>
        <v>0</v>
      </c>
    </row>
    <row r="9" spans="1:16" x14ac:dyDescent="0.35">
      <c r="A9" s="42" t="str">
        <f>IF(ROW()&gt;Variables!$B$6,"",IF(ISEVEN(ROW()),DATE(YEAR(A8),MONTH(A8),DAY(A8)+1),A8))</f>
        <v/>
      </c>
      <c r="B9" s="42" t="str">
        <f t="shared" si="0"/>
        <v/>
      </c>
      <c r="C9" s="43" t="str">
        <f>IF(RawData[[#This Row],[Date]]="","",IF(ISEVEN(ROW()),"AM shift","PM shift"))</f>
        <v/>
      </c>
      <c r="D9" s="73"/>
      <c r="E9" s="73"/>
      <c r="F9" s="73"/>
      <c r="G9" s="73"/>
      <c r="H9" s="73"/>
      <c r="I9" s="73"/>
      <c r="J9" s="73"/>
      <c r="K9" s="73"/>
      <c r="L9" s="73"/>
      <c r="M9" s="73"/>
      <c r="N9" s="73">
        <f>SUM(RawData[[#This Row],[Cat1]:[Cat10]])</f>
        <v>0</v>
      </c>
    </row>
    <row r="10" spans="1:16" x14ac:dyDescent="0.35">
      <c r="A10" s="42" t="str">
        <f>IF(ROW()&gt;Variables!$B$6,"",IF(ISEVEN(ROW()),DATE(YEAR(A9),MONTH(A9),DAY(A9)+1),A9))</f>
        <v/>
      </c>
      <c r="B10" s="42" t="str">
        <f t="shared" si="0"/>
        <v/>
      </c>
      <c r="C10" s="43" t="str">
        <f>IF(RawData[[#This Row],[Date]]="","",IF(ISEVEN(ROW()),"AM shift","PM shift"))</f>
        <v/>
      </c>
      <c r="D10" s="73"/>
      <c r="E10" s="73"/>
      <c r="F10" s="73"/>
      <c r="G10" s="73"/>
      <c r="H10" s="73"/>
      <c r="I10" s="73"/>
      <c r="J10" s="73"/>
      <c r="K10" s="73"/>
      <c r="L10" s="73"/>
      <c r="M10" s="73"/>
      <c r="N10" s="73">
        <f>SUM(RawData[[#This Row],[Cat1]:[Cat10]])</f>
        <v>0</v>
      </c>
    </row>
    <row r="11" spans="1:16" x14ac:dyDescent="0.35">
      <c r="A11" s="42" t="str">
        <f>IF(ROW()&gt;Variables!$B$6,"",IF(ISEVEN(ROW()),DATE(YEAR(A10),MONTH(A10),DAY(A10)+1),A10))</f>
        <v/>
      </c>
      <c r="B11" s="42" t="str">
        <f t="shared" si="0"/>
        <v/>
      </c>
      <c r="C11" s="43" t="str">
        <f>IF(RawData[[#This Row],[Date]]="","",IF(ISEVEN(ROW()),"AM shift","PM shift"))</f>
        <v/>
      </c>
      <c r="D11" s="73"/>
      <c r="E11" s="73"/>
      <c r="F11" s="73"/>
      <c r="G11" s="73"/>
      <c r="H11" s="73"/>
      <c r="I11" s="73"/>
      <c r="J11" s="73"/>
      <c r="K11" s="73"/>
      <c r="L11" s="73"/>
      <c r="M11" s="73"/>
      <c r="N11" s="73">
        <f>SUM(RawData[[#This Row],[Cat1]:[Cat10]])</f>
        <v>0</v>
      </c>
    </row>
    <row r="12" spans="1:16" x14ac:dyDescent="0.35">
      <c r="A12" s="42" t="str">
        <f>IF(ROW()&gt;Variables!$B$6,"",IF(ISEVEN(ROW()),DATE(YEAR(A11),MONTH(A11),DAY(A11)+1),A11))</f>
        <v/>
      </c>
      <c r="B12" s="42" t="str">
        <f t="shared" si="0"/>
        <v/>
      </c>
      <c r="C12" s="43" t="str">
        <f>IF(RawData[[#This Row],[Date]]="","",IF(ISEVEN(ROW()),"AM shift","PM shift"))</f>
        <v/>
      </c>
      <c r="D12" s="73"/>
      <c r="E12" s="73"/>
      <c r="F12" s="73"/>
      <c r="G12" s="73"/>
      <c r="H12" s="73"/>
      <c r="I12" s="73"/>
      <c r="J12" s="73"/>
      <c r="K12" s="73"/>
      <c r="L12" s="73"/>
      <c r="M12" s="73"/>
      <c r="N12" s="73">
        <f>SUM(RawData[[#This Row],[Cat1]:[Cat10]])</f>
        <v>0</v>
      </c>
    </row>
    <row r="13" spans="1:16" x14ac:dyDescent="0.35">
      <c r="A13" s="42" t="str">
        <f>IF(ROW()&gt;Variables!$B$6,"",IF(ISEVEN(ROW()),DATE(YEAR(A12),MONTH(A12),DAY(A12)+1),A12))</f>
        <v/>
      </c>
      <c r="B13" s="42" t="str">
        <f t="shared" si="0"/>
        <v/>
      </c>
      <c r="C13" s="43" t="str">
        <f>IF(RawData[[#This Row],[Date]]="","",IF(ISEVEN(ROW()),"AM shift","PM shift"))</f>
        <v/>
      </c>
      <c r="D13" s="73"/>
      <c r="E13" s="73"/>
      <c r="F13" s="73"/>
      <c r="G13" s="73"/>
      <c r="H13" s="73"/>
      <c r="I13" s="73"/>
      <c r="J13" s="73"/>
      <c r="K13" s="73"/>
      <c r="L13" s="73"/>
      <c r="M13" s="73"/>
      <c r="N13" s="73">
        <f>SUM(RawData[[#This Row],[Cat1]:[Cat10]])</f>
        <v>0</v>
      </c>
    </row>
    <row r="14" spans="1:16" x14ac:dyDescent="0.35">
      <c r="A14" s="42" t="str">
        <f>IF(ROW()&gt;Variables!$B$6,"",IF(ISEVEN(ROW()),DATE(YEAR(A13),MONTH(A13),DAY(A13)+1),A13))</f>
        <v/>
      </c>
      <c r="B14" s="42" t="str">
        <f t="shared" si="0"/>
        <v/>
      </c>
      <c r="C14" s="43" t="str">
        <f>IF(RawData[[#This Row],[Date]]="","",IF(ISEVEN(ROW()),"AM shift","PM shift"))</f>
        <v/>
      </c>
      <c r="D14" s="73"/>
      <c r="E14" s="73"/>
      <c r="F14" s="73"/>
      <c r="G14" s="73"/>
      <c r="H14" s="73"/>
      <c r="I14" s="73"/>
      <c r="J14" s="73"/>
      <c r="K14" s="73"/>
      <c r="L14" s="73"/>
      <c r="M14" s="73"/>
      <c r="N14" s="73">
        <f>SUM(RawData[[#This Row],[Cat1]:[Cat10]])</f>
        <v>0</v>
      </c>
    </row>
    <row r="15" spans="1:16" x14ac:dyDescent="0.35">
      <c r="A15" s="42" t="str">
        <f>IF(ROW()&gt;Variables!$B$6,"",IF(ISEVEN(ROW()),DATE(YEAR(A14),MONTH(A14),DAY(A14)+1),A14))</f>
        <v/>
      </c>
      <c r="B15" s="42" t="str">
        <f t="shared" si="0"/>
        <v/>
      </c>
      <c r="C15" s="43" t="str">
        <f>IF(RawData[[#This Row],[Date]]="","",IF(ISEVEN(ROW()),"AM shift","PM shift"))</f>
        <v/>
      </c>
      <c r="D15" s="73"/>
      <c r="E15" s="73"/>
      <c r="F15" s="73"/>
      <c r="G15" s="73"/>
      <c r="H15" s="73"/>
      <c r="I15" s="73"/>
      <c r="J15" s="73"/>
      <c r="K15" s="73"/>
      <c r="L15" s="73"/>
      <c r="M15" s="73"/>
      <c r="N15" s="73">
        <f>SUM(RawData[[#This Row],[Cat1]:[Cat10]])</f>
        <v>0</v>
      </c>
    </row>
    <row r="16" spans="1:16" x14ac:dyDescent="0.35">
      <c r="A16" s="42">
        <v>44935</v>
      </c>
      <c r="B16" s="42" t="str">
        <f t="shared" si="0"/>
        <v>Monday</v>
      </c>
      <c r="C16" s="43" t="str">
        <f>IF(RawData[[#This Row],[Date]]="","",IF(ISEVEN(ROW()),"AM shift","PM shift"))</f>
        <v>AM shift</v>
      </c>
      <c r="D16" s="73"/>
      <c r="E16" s="73"/>
      <c r="F16" s="73"/>
      <c r="G16" s="73"/>
      <c r="H16" s="73"/>
      <c r="I16" s="73"/>
      <c r="J16" s="73"/>
      <c r="K16" s="73"/>
      <c r="L16" s="73"/>
      <c r="M16" s="73"/>
      <c r="N16" s="73">
        <f>SUM(RawData[[#This Row],[Cat1]:[Cat10]])</f>
        <v>0</v>
      </c>
    </row>
    <row r="17" spans="1:14" x14ac:dyDescent="0.35">
      <c r="A17" s="42">
        <v>44935</v>
      </c>
      <c r="B17" s="42" t="str">
        <f t="shared" si="0"/>
        <v>Monday</v>
      </c>
      <c r="C17" s="43" t="str">
        <f>IF(RawData[[#This Row],[Date]]="","",IF(ISEVEN(ROW()),"AM shift","PM shift"))</f>
        <v>PM shift</v>
      </c>
      <c r="D17" s="73"/>
      <c r="E17" s="73"/>
      <c r="F17" s="73"/>
      <c r="G17" s="73"/>
      <c r="H17" s="73"/>
      <c r="I17" s="73"/>
      <c r="J17" s="73"/>
      <c r="K17" s="73"/>
      <c r="L17" s="73"/>
      <c r="M17" s="73"/>
      <c r="N17" s="73">
        <f>SUM(RawData[[#This Row],[Cat1]:[Cat10]])</f>
        <v>0</v>
      </c>
    </row>
    <row r="18" spans="1:14" x14ac:dyDescent="0.35">
      <c r="A18" s="42" t="str">
        <f>IF(ROW()&gt;Variables!$B$6,"",IF(ISEVEN(ROW()),DATE(YEAR(A17),MONTH(A17),DAY(A17)+1),A17))</f>
        <v/>
      </c>
      <c r="B18" s="42" t="str">
        <f t="shared" si="0"/>
        <v/>
      </c>
      <c r="C18" s="43" t="str">
        <f>IF(RawData[[#This Row],[Date]]="","",IF(ISEVEN(ROW()),"AM shift","PM shift"))</f>
        <v/>
      </c>
      <c r="D18" s="73"/>
      <c r="E18" s="73"/>
      <c r="F18" s="73"/>
      <c r="G18" s="73"/>
      <c r="H18" s="73"/>
      <c r="I18" s="73"/>
      <c r="J18" s="73"/>
      <c r="K18" s="73"/>
      <c r="L18" s="73"/>
      <c r="M18" s="73"/>
      <c r="N18" s="73">
        <f>SUM(RawData[[#This Row],[Cat1]:[Cat10]])</f>
        <v>0</v>
      </c>
    </row>
    <row r="19" spans="1:14" x14ac:dyDescent="0.35">
      <c r="A19" s="42" t="str">
        <f>IF(ROW()&gt;Variables!$B$6,"",IF(ISEVEN(ROW()),DATE(YEAR(A18),MONTH(A18),DAY(A18)+1),A18))</f>
        <v/>
      </c>
      <c r="B19" s="42" t="str">
        <f t="shared" si="0"/>
        <v/>
      </c>
      <c r="C19" s="43" t="str">
        <f>IF(RawData[[#This Row],[Date]]="","",IF(ISEVEN(ROW()),"AM shift","PM shift"))</f>
        <v/>
      </c>
      <c r="D19" s="73"/>
      <c r="E19" s="73"/>
      <c r="F19" s="73"/>
      <c r="G19" s="73"/>
      <c r="H19" s="73"/>
      <c r="I19" s="73"/>
      <c r="J19" s="73"/>
      <c r="K19" s="73"/>
      <c r="L19" s="73"/>
      <c r="M19" s="73"/>
      <c r="N19" s="73">
        <f>SUM(RawData[[#This Row],[Cat1]:[Cat10]])</f>
        <v>0</v>
      </c>
    </row>
    <row r="20" spans="1:14" x14ac:dyDescent="0.35">
      <c r="A20" s="42" t="str">
        <f>IF(ROW()&gt;Variables!$B$6,"",IF(ISEVEN(ROW()),DATE(YEAR(A19),MONTH(A19),DAY(A19)+1),A19))</f>
        <v/>
      </c>
      <c r="B20" s="42" t="str">
        <f t="shared" si="0"/>
        <v/>
      </c>
      <c r="C20" s="43" t="str">
        <f>IF(RawData[[#This Row],[Date]]="","",IF(ISEVEN(ROW()),"AM shift","PM shift"))</f>
        <v/>
      </c>
      <c r="D20" s="73"/>
      <c r="E20" s="73"/>
      <c r="F20" s="73"/>
      <c r="G20" s="73"/>
      <c r="H20" s="73"/>
      <c r="I20" s="73"/>
      <c r="J20" s="73"/>
      <c r="K20" s="73"/>
      <c r="L20" s="73"/>
      <c r="M20" s="73"/>
      <c r="N20" s="73">
        <f>SUM(RawData[[#This Row],[Cat1]:[Cat10]])</f>
        <v>0</v>
      </c>
    </row>
    <row r="21" spans="1:14" x14ac:dyDescent="0.35">
      <c r="A21" s="42" t="str">
        <f>IF(ROW()&gt;Variables!$B$6,"",IF(ISEVEN(ROW()),DATE(YEAR(A20),MONTH(A20),DAY(A20)+1),A20))</f>
        <v/>
      </c>
      <c r="B21" s="42" t="str">
        <f t="shared" si="0"/>
        <v/>
      </c>
      <c r="C21" s="43" t="str">
        <f>IF(RawData[[#This Row],[Date]]="","",IF(ISEVEN(ROW()),"AM shift","PM shift"))</f>
        <v/>
      </c>
      <c r="D21" s="73"/>
      <c r="E21" s="73"/>
      <c r="F21" s="73"/>
      <c r="G21" s="73"/>
      <c r="H21" s="73"/>
      <c r="I21" s="73"/>
      <c r="J21" s="73"/>
      <c r="K21" s="73"/>
      <c r="L21" s="73"/>
      <c r="M21" s="73"/>
      <c r="N21" s="73">
        <f>SUM(RawData[[#This Row],[Cat1]:[Cat10]])</f>
        <v>0</v>
      </c>
    </row>
    <row r="22" spans="1:14" x14ac:dyDescent="0.35">
      <c r="A22" s="42" t="str">
        <f>IF(ROW()&gt;Variables!$B$6,"",IF(ISEVEN(ROW()),DATE(YEAR(A21),MONTH(A21),DAY(A21)+1),A21))</f>
        <v/>
      </c>
      <c r="B22" s="42" t="str">
        <f t="shared" si="0"/>
        <v/>
      </c>
      <c r="C22" s="43" t="str">
        <f>IF(RawData[[#This Row],[Date]]="","",IF(ISEVEN(ROW()),"AM shift","PM shift"))</f>
        <v/>
      </c>
      <c r="D22" s="73"/>
      <c r="E22" s="73"/>
      <c r="F22" s="73"/>
      <c r="G22" s="73"/>
      <c r="H22" s="73"/>
      <c r="I22" s="73"/>
      <c r="J22" s="73"/>
      <c r="K22" s="73"/>
      <c r="L22" s="73"/>
      <c r="M22" s="73"/>
      <c r="N22" s="73">
        <f>SUM(RawData[[#This Row],[Cat1]:[Cat10]])</f>
        <v>0</v>
      </c>
    </row>
    <row r="23" spans="1:14" x14ac:dyDescent="0.35">
      <c r="A23" s="42" t="str">
        <f>IF(ROW()&gt;Variables!$B$6,"",IF(ISEVEN(ROW()),DATE(YEAR(A22),MONTH(A22),DAY(A22)+1),A22))</f>
        <v/>
      </c>
      <c r="B23" s="42" t="str">
        <f t="shared" si="0"/>
        <v/>
      </c>
      <c r="C23" s="43" t="str">
        <f>IF(RawData[[#This Row],[Date]]="","",IF(ISEVEN(ROW()),"AM shift","PM shift"))</f>
        <v/>
      </c>
      <c r="D23" s="73"/>
      <c r="E23" s="73"/>
      <c r="F23" s="73"/>
      <c r="G23" s="73"/>
      <c r="H23" s="73"/>
      <c r="I23" s="73"/>
      <c r="J23" s="73"/>
      <c r="K23" s="73"/>
      <c r="L23" s="73"/>
      <c r="M23" s="73"/>
      <c r="N23" s="73">
        <f>SUM(RawData[[#This Row],[Cat1]:[Cat10]])</f>
        <v>0</v>
      </c>
    </row>
    <row r="24" spans="1:14" x14ac:dyDescent="0.35">
      <c r="A24" s="42" t="str">
        <f>IF(ROW()&gt;Variables!$B$6,"",IF(ISEVEN(ROW()),DATE(YEAR(A23),MONTH(A23),DAY(A23)+1),A23))</f>
        <v/>
      </c>
      <c r="B24" s="42" t="str">
        <f t="shared" si="0"/>
        <v/>
      </c>
      <c r="C24" s="43" t="str">
        <f>IF(RawData[[#This Row],[Date]]="","",IF(ISEVEN(ROW()),"AM shift","PM shift"))</f>
        <v/>
      </c>
      <c r="D24" s="73"/>
      <c r="E24" s="73"/>
      <c r="F24" s="73"/>
      <c r="G24" s="73"/>
      <c r="H24" s="73"/>
      <c r="I24" s="73"/>
      <c r="J24" s="73"/>
      <c r="K24" s="73"/>
      <c r="L24" s="73"/>
      <c r="M24" s="73"/>
      <c r="N24" s="73">
        <f>SUM(RawData[[#This Row],[Cat1]:[Cat10]])</f>
        <v>0</v>
      </c>
    </row>
    <row r="25" spans="1:14" x14ac:dyDescent="0.35">
      <c r="A25" s="42" t="str">
        <f>IF(ROW()&gt;Variables!$B$6,"",IF(ISEVEN(ROW()),DATE(YEAR(A24),MONTH(A24),DAY(A24)+1),A24))</f>
        <v/>
      </c>
      <c r="B25" s="42" t="str">
        <f t="shared" si="0"/>
        <v/>
      </c>
      <c r="C25" s="43" t="str">
        <f>IF(RawData[[#This Row],[Date]]="","",IF(ISEVEN(ROW()),"AM shift","PM shift"))</f>
        <v/>
      </c>
      <c r="D25" s="73"/>
      <c r="E25" s="73"/>
      <c r="F25" s="73"/>
      <c r="G25" s="73"/>
      <c r="H25" s="73"/>
      <c r="I25" s="73"/>
      <c r="J25" s="73"/>
      <c r="K25" s="73"/>
      <c r="L25" s="73"/>
      <c r="M25" s="73"/>
      <c r="N25" s="73">
        <f>SUM(RawData[[#This Row],[Cat1]:[Cat10]])</f>
        <v>0</v>
      </c>
    </row>
    <row r="26" spans="1:14" x14ac:dyDescent="0.35">
      <c r="A26" s="42" t="str">
        <f>IF(ROW()&gt;Variables!$B$6,"",IF(ISEVEN(ROW()),DATE(YEAR(A25),MONTH(A25),DAY(A25)+1),A25))</f>
        <v/>
      </c>
      <c r="B26" s="42" t="str">
        <f t="shared" si="0"/>
        <v/>
      </c>
      <c r="C26" s="43" t="str">
        <f>IF(RawData[[#This Row],[Date]]="","",IF(ISEVEN(ROW()),"AM shift","PM shift"))</f>
        <v/>
      </c>
      <c r="D26" s="73"/>
      <c r="E26" s="73"/>
      <c r="F26" s="73"/>
      <c r="G26" s="73"/>
      <c r="H26" s="73"/>
      <c r="I26" s="73"/>
      <c r="J26" s="73"/>
      <c r="K26" s="73"/>
      <c r="L26" s="73"/>
      <c r="M26" s="73"/>
      <c r="N26" s="73">
        <f>SUM(RawData[[#This Row],[Cat1]:[Cat10]])</f>
        <v>0</v>
      </c>
    </row>
    <row r="27" spans="1:14" x14ac:dyDescent="0.35">
      <c r="A27" s="42" t="str">
        <f>IF(ROW()&gt;Variables!$B$6,"",IF(ISEVEN(ROW()),DATE(YEAR(A26),MONTH(A26),DAY(A26)+1),A26))</f>
        <v/>
      </c>
      <c r="B27" s="42" t="str">
        <f t="shared" si="0"/>
        <v/>
      </c>
      <c r="C27" s="43" t="str">
        <f>IF(RawData[[#This Row],[Date]]="","",IF(ISEVEN(ROW()),"AM shift","PM shift"))</f>
        <v/>
      </c>
      <c r="D27" s="73"/>
      <c r="E27" s="73"/>
      <c r="F27" s="73"/>
      <c r="G27" s="73"/>
      <c r="H27" s="73"/>
      <c r="I27" s="73"/>
      <c r="J27" s="73"/>
      <c r="K27" s="73"/>
      <c r="L27" s="73"/>
      <c r="M27" s="73"/>
      <c r="N27" s="73">
        <f>SUM(RawData[[#This Row],[Cat1]:[Cat10]])</f>
        <v>0</v>
      </c>
    </row>
    <row r="28" spans="1:14" x14ac:dyDescent="0.35">
      <c r="A28" s="42" t="str">
        <f>IF(ROW()&gt;Variables!$B$6,"",IF(ISEVEN(ROW()),DATE(YEAR(A27),MONTH(A27),DAY(A27)+1),A27))</f>
        <v/>
      </c>
      <c r="B28" s="42" t="str">
        <f t="shared" si="0"/>
        <v/>
      </c>
      <c r="C28" s="43" t="str">
        <f>IF(RawData[[#This Row],[Date]]="","",IF(ISEVEN(ROW()),"AM shift","PM shift"))</f>
        <v/>
      </c>
      <c r="D28" s="73"/>
      <c r="E28" s="73"/>
      <c r="F28" s="73"/>
      <c r="G28" s="73"/>
      <c r="H28" s="73"/>
      <c r="I28" s="73"/>
      <c r="J28" s="73"/>
      <c r="K28" s="73"/>
      <c r="L28" s="73"/>
      <c r="M28" s="73"/>
      <c r="N28" s="73">
        <f>SUM(RawData[[#This Row],[Cat1]:[Cat10]])</f>
        <v>0</v>
      </c>
    </row>
    <row r="29" spans="1:14" x14ac:dyDescent="0.35">
      <c r="A29" s="42" t="str">
        <f>IF(ROW()&gt;Variables!$B$6,"",IF(ISEVEN(ROW()),DATE(YEAR(A28),MONTH(A28),DAY(A28)+1),A28))</f>
        <v/>
      </c>
      <c r="B29" s="42" t="str">
        <f t="shared" si="0"/>
        <v/>
      </c>
      <c r="C29" s="43" t="str">
        <f>IF(RawData[[#This Row],[Date]]="","",IF(ISEVEN(ROW()),"AM shift","PM shift"))</f>
        <v/>
      </c>
      <c r="D29" s="73"/>
      <c r="E29" s="73"/>
      <c r="F29" s="73"/>
      <c r="G29" s="73"/>
      <c r="H29" s="73"/>
      <c r="I29" s="73"/>
      <c r="J29" s="73"/>
      <c r="K29" s="73"/>
      <c r="L29" s="73"/>
      <c r="M29" s="73"/>
      <c r="N29" s="73">
        <f>SUM(RawData[[#This Row],[Cat1]:[Cat10]])</f>
        <v>0</v>
      </c>
    </row>
    <row r="30" spans="1:14" x14ac:dyDescent="0.35">
      <c r="A30" s="42" t="str">
        <f>IF(ROW()&gt;Variables!$B$6,"",IF(ISEVEN(ROW()),DATE(YEAR(A29),MONTH(A29),DAY(A29)+1),A29))</f>
        <v/>
      </c>
      <c r="B30" s="42" t="str">
        <f t="shared" si="0"/>
        <v/>
      </c>
      <c r="C30" s="43" t="str">
        <f>IF(RawData[[#This Row],[Date]]="","",IF(ISEVEN(ROW()),"AM shift","PM shift"))</f>
        <v/>
      </c>
      <c r="D30" s="73"/>
      <c r="E30" s="73"/>
      <c r="F30" s="73"/>
      <c r="G30" s="73"/>
      <c r="H30" s="73"/>
      <c r="I30" s="73"/>
      <c r="J30" s="73"/>
      <c r="K30" s="73"/>
      <c r="L30" s="73"/>
      <c r="M30" s="73"/>
      <c r="N30" s="73">
        <f>SUM(RawData[[#This Row],[Cat1]:[Cat10]])</f>
        <v>0</v>
      </c>
    </row>
    <row r="31" spans="1:14" x14ac:dyDescent="0.35">
      <c r="A31" s="42" t="str">
        <f>IF(ROW()&gt;Variables!$B$6,"",IF(ISEVEN(ROW()),DATE(YEAR(A30),MONTH(A30),DAY(A30)+1),A30))</f>
        <v/>
      </c>
      <c r="B31" s="42" t="str">
        <f t="shared" si="0"/>
        <v/>
      </c>
      <c r="C31" s="43" t="str">
        <f>IF(RawData[[#This Row],[Date]]="","",IF(ISEVEN(ROW()),"AM shift","PM shift"))</f>
        <v/>
      </c>
      <c r="D31" s="73"/>
      <c r="E31" s="73"/>
      <c r="F31" s="73"/>
      <c r="G31" s="73"/>
      <c r="H31" s="73"/>
      <c r="I31" s="73"/>
      <c r="J31" s="73"/>
      <c r="K31" s="73"/>
      <c r="L31" s="73"/>
      <c r="M31" s="73"/>
      <c r="N31" s="73">
        <f>SUM(RawData[[#This Row],[Cat1]:[Cat10]])</f>
        <v>0</v>
      </c>
    </row>
    <row r="32" spans="1:14" x14ac:dyDescent="0.35">
      <c r="A32" s="42" t="str">
        <f>IF(ROW()&gt;Variables!$B$6,"",IF(ISEVEN(ROW()),DATE(YEAR(A31),MONTH(A31),DAY(A31)+1),A31))</f>
        <v/>
      </c>
      <c r="B32" s="42" t="str">
        <f t="shared" si="0"/>
        <v/>
      </c>
      <c r="C32" s="43" t="str">
        <f>IF(RawData[[#This Row],[Date]]="","",IF(ISEVEN(ROW()),"AM shift","PM shift"))</f>
        <v/>
      </c>
      <c r="D32" s="73"/>
      <c r="E32" s="73"/>
      <c r="F32" s="73"/>
      <c r="G32" s="73"/>
      <c r="H32" s="73"/>
      <c r="I32" s="73"/>
      <c r="J32" s="73"/>
      <c r="K32" s="73"/>
      <c r="L32" s="73"/>
      <c r="M32" s="73"/>
      <c r="N32" s="73">
        <f>SUM(RawData[[#This Row],[Cat1]:[Cat10]])</f>
        <v>0</v>
      </c>
    </row>
    <row r="33" spans="1:14" x14ac:dyDescent="0.35">
      <c r="A33" s="42" t="str">
        <f>IF(ROW()&gt;Variables!$B$6,"",IF(ISEVEN(ROW()),DATE(YEAR(A32),MONTH(A32),DAY(A32)+1),A32))</f>
        <v/>
      </c>
      <c r="B33" s="42" t="str">
        <f t="shared" si="0"/>
        <v/>
      </c>
      <c r="C33" s="43" t="str">
        <f>IF(RawData[[#This Row],[Date]]="","",IF(ISEVEN(ROW()),"AM shift","PM shift"))</f>
        <v/>
      </c>
      <c r="D33" s="73"/>
      <c r="E33" s="73"/>
      <c r="F33" s="73"/>
      <c r="G33" s="73"/>
      <c r="H33" s="73"/>
      <c r="I33" s="73"/>
      <c r="J33" s="73"/>
      <c r="K33" s="73"/>
      <c r="L33" s="73"/>
      <c r="M33" s="73"/>
      <c r="N33" s="73">
        <f>SUM(RawData[[#This Row],[Cat1]:[Cat10]])</f>
        <v>0</v>
      </c>
    </row>
    <row r="34" spans="1:14" x14ac:dyDescent="0.35">
      <c r="A34" s="42" t="str">
        <f>IF(ROW()&gt;Variables!$B$6,"",IF(ISEVEN(ROW()),DATE(YEAR(A33),MONTH(A33),DAY(A33)+1),A33))</f>
        <v/>
      </c>
      <c r="B34" s="42" t="str">
        <f t="shared" si="0"/>
        <v/>
      </c>
      <c r="C34" s="43" t="str">
        <f>IF(RawData[[#This Row],[Date]]="","",IF(ISEVEN(ROW()),"AM shift","PM shift"))</f>
        <v/>
      </c>
      <c r="D34" s="73"/>
      <c r="E34" s="73"/>
      <c r="F34" s="73"/>
      <c r="G34" s="73"/>
      <c r="H34" s="73"/>
      <c r="I34" s="73"/>
      <c r="J34" s="73"/>
      <c r="K34" s="73"/>
      <c r="L34" s="73"/>
      <c r="M34" s="73"/>
      <c r="N34" s="73">
        <f>SUM(RawData[[#This Row],[Cat1]:[Cat10]])</f>
        <v>0</v>
      </c>
    </row>
    <row r="35" spans="1:14" x14ac:dyDescent="0.35">
      <c r="A35" s="42" t="str">
        <f>IF(ROW()&gt;Variables!$B$6,"",IF(ISEVEN(ROW()),DATE(YEAR(A34),MONTH(A34),DAY(A34)+1),A34))</f>
        <v/>
      </c>
      <c r="B35" s="42" t="str">
        <f t="shared" si="0"/>
        <v/>
      </c>
      <c r="C35" s="43" t="str">
        <f>IF(RawData[[#This Row],[Date]]="","",IF(ISEVEN(ROW()),"AM shift","PM shift"))</f>
        <v/>
      </c>
      <c r="D35" s="73"/>
      <c r="E35" s="73"/>
      <c r="F35" s="73"/>
      <c r="G35" s="73"/>
      <c r="H35" s="73"/>
      <c r="I35" s="73"/>
      <c r="J35" s="73"/>
      <c r="K35" s="73"/>
      <c r="L35" s="73"/>
      <c r="M35" s="73"/>
      <c r="N35" s="73">
        <f>SUM(RawData[[#This Row],[Cat1]:[Cat10]])</f>
        <v>0</v>
      </c>
    </row>
    <row r="36" spans="1:14" x14ac:dyDescent="0.35">
      <c r="A36" s="42" t="str">
        <f>IF(ROW()&gt;Variables!$B$6,"",IF(ISEVEN(ROW()),DATE(YEAR(A35),MONTH(A35),DAY(A35)+1),A35))</f>
        <v/>
      </c>
      <c r="B36" s="42" t="str">
        <f t="shared" si="0"/>
        <v/>
      </c>
      <c r="C36" s="43" t="str">
        <f>IF(RawData[[#This Row],[Date]]="","",IF(ISEVEN(ROW()),"AM shift","PM shift"))</f>
        <v/>
      </c>
      <c r="D36" s="73"/>
      <c r="E36" s="73"/>
      <c r="F36" s="73"/>
      <c r="G36" s="73"/>
      <c r="H36" s="73"/>
      <c r="I36" s="73"/>
      <c r="J36" s="73"/>
      <c r="K36" s="73"/>
      <c r="L36" s="73"/>
      <c r="M36" s="73"/>
      <c r="N36" s="73">
        <f>SUM(RawData[[#This Row],[Cat1]:[Cat10]])</f>
        <v>0</v>
      </c>
    </row>
    <row r="37" spans="1:14" x14ac:dyDescent="0.35">
      <c r="A37" s="42" t="str">
        <f>IF(ROW()&gt;Variables!$B$6,"",IF(ISEVEN(ROW()),DATE(YEAR(A36),MONTH(A36),DAY(A36)+1),A36))</f>
        <v/>
      </c>
      <c r="B37" s="42" t="str">
        <f t="shared" si="0"/>
        <v/>
      </c>
      <c r="C37" s="43" t="str">
        <f>IF(RawData[[#This Row],[Date]]="","",IF(ISEVEN(ROW()),"AM shift","PM shift"))</f>
        <v/>
      </c>
      <c r="D37" s="73"/>
      <c r="E37" s="73"/>
      <c r="F37" s="73"/>
      <c r="G37" s="73"/>
      <c r="H37" s="73"/>
      <c r="I37" s="73"/>
      <c r="J37" s="73"/>
      <c r="K37" s="73"/>
      <c r="L37" s="73"/>
      <c r="M37" s="73"/>
      <c r="N37" s="73">
        <f>SUM(RawData[[#This Row],[Cat1]:[Cat10]])</f>
        <v>0</v>
      </c>
    </row>
    <row r="38" spans="1:14" x14ac:dyDescent="0.35">
      <c r="A38" s="42" t="str">
        <f>IF(ROW()&gt;Variables!$B$6,"",IF(ISEVEN(ROW()),DATE(YEAR(A37),MONTH(A37),DAY(A37)+1),A37))</f>
        <v/>
      </c>
      <c r="B38" s="42" t="str">
        <f t="shared" si="0"/>
        <v/>
      </c>
      <c r="C38" s="43" t="str">
        <f>IF(RawData[[#This Row],[Date]]="","",IF(ISEVEN(ROW()),"AM shift","PM shift"))</f>
        <v/>
      </c>
      <c r="D38" s="73"/>
      <c r="E38" s="73"/>
      <c r="F38" s="73"/>
      <c r="G38" s="73"/>
      <c r="H38" s="73"/>
      <c r="I38" s="73"/>
      <c r="J38" s="73"/>
      <c r="K38" s="73"/>
      <c r="L38" s="73"/>
      <c r="M38" s="73"/>
      <c r="N38" s="73">
        <f>SUM(RawData[[#This Row],[Cat1]:[Cat10]])</f>
        <v>0</v>
      </c>
    </row>
    <row r="39" spans="1:14" x14ac:dyDescent="0.35">
      <c r="A39" s="42" t="str">
        <f>IF(ROW()&gt;Variables!$B$6,"",IF(ISEVEN(ROW()),DATE(YEAR(A38),MONTH(A38),DAY(A38)+1),A38))</f>
        <v/>
      </c>
      <c r="B39" s="42" t="str">
        <f t="shared" si="0"/>
        <v/>
      </c>
      <c r="C39" s="43" t="str">
        <f>IF(RawData[[#This Row],[Date]]="","",IF(ISEVEN(ROW()),"AM shift","PM shift"))</f>
        <v/>
      </c>
      <c r="D39" s="73"/>
      <c r="E39" s="73"/>
      <c r="F39" s="73"/>
      <c r="G39" s="73"/>
      <c r="H39" s="73"/>
      <c r="I39" s="73"/>
      <c r="J39" s="73"/>
      <c r="K39" s="73"/>
      <c r="L39" s="73"/>
      <c r="M39" s="73"/>
      <c r="N39" s="73">
        <f>SUM(RawData[[#This Row],[Cat1]:[Cat10]])</f>
        <v>0</v>
      </c>
    </row>
    <row r="40" spans="1:14" x14ac:dyDescent="0.35">
      <c r="A40" s="42" t="str">
        <f>IF(ROW()&gt;Variables!$B$6,"",IF(ISEVEN(ROW()),DATE(YEAR(A39),MONTH(A39),DAY(A39)+1),A39))</f>
        <v/>
      </c>
      <c r="B40" s="42" t="str">
        <f t="shared" si="0"/>
        <v/>
      </c>
      <c r="C40" s="43" t="str">
        <f>IF(RawData[[#This Row],[Date]]="","",IF(ISEVEN(ROW()),"AM shift","PM shift"))</f>
        <v/>
      </c>
      <c r="D40" s="73"/>
      <c r="E40" s="73"/>
      <c r="F40" s="73"/>
      <c r="G40" s="73"/>
      <c r="H40" s="73"/>
      <c r="I40" s="73"/>
      <c r="J40" s="73"/>
      <c r="K40" s="73"/>
      <c r="L40" s="73"/>
      <c r="M40" s="73"/>
      <c r="N40" s="73">
        <f>SUM(RawData[[#This Row],[Cat1]:[Cat10]])</f>
        <v>0</v>
      </c>
    </row>
    <row r="41" spans="1:14" x14ac:dyDescent="0.35">
      <c r="A41" s="42" t="str">
        <f>IF(ROW()&gt;Variables!$B$6,"",IF(ISEVEN(ROW()),DATE(YEAR(A40),MONTH(A40),DAY(A40)+1),A40))</f>
        <v/>
      </c>
      <c r="B41" s="42" t="str">
        <f t="shared" si="0"/>
        <v/>
      </c>
      <c r="C41" s="43" t="str">
        <f>IF(RawData[[#This Row],[Date]]="","",IF(ISEVEN(ROW()),"AM shift","PM shift"))</f>
        <v/>
      </c>
      <c r="D41" s="73"/>
      <c r="E41" s="73"/>
      <c r="F41" s="73"/>
      <c r="G41" s="73"/>
      <c r="H41" s="73"/>
      <c r="I41" s="73"/>
      <c r="J41" s="73"/>
      <c r="K41" s="73"/>
      <c r="L41" s="73"/>
      <c r="M41" s="73"/>
      <c r="N41" s="73">
        <f>SUM(RawData[[#This Row],[Cat1]:[Cat10]])</f>
        <v>0</v>
      </c>
    </row>
    <row r="42" spans="1:14" x14ac:dyDescent="0.35">
      <c r="A42" s="42" t="str">
        <f>IF(ROW()&gt;Variables!$B$6,"",IF(ISEVEN(ROW()),DATE(YEAR(A41),MONTH(A41),DAY(A41)+1),A41))</f>
        <v/>
      </c>
      <c r="B42" s="42" t="str">
        <f t="shared" si="0"/>
        <v/>
      </c>
      <c r="C42" s="43" t="str">
        <f>IF(RawData[[#This Row],[Date]]="","",IF(ISEVEN(ROW()),"AM shift","PM shift"))</f>
        <v/>
      </c>
      <c r="D42" s="73"/>
      <c r="E42" s="73"/>
      <c r="F42" s="73"/>
      <c r="G42" s="73"/>
      <c r="H42" s="73"/>
      <c r="I42" s="73"/>
      <c r="J42" s="73"/>
      <c r="K42" s="73"/>
      <c r="L42" s="73"/>
      <c r="M42" s="73"/>
      <c r="N42" s="73">
        <f>SUM(RawData[[#This Row],[Cat1]:[Cat10]])</f>
        <v>0</v>
      </c>
    </row>
    <row r="43" spans="1:14" x14ac:dyDescent="0.35">
      <c r="A43" s="42" t="str">
        <f>IF(ROW()&gt;Variables!$B$6,"",IF(ISEVEN(ROW()),DATE(YEAR(A42),MONTH(A42),DAY(A42)+1),A42))</f>
        <v/>
      </c>
      <c r="B43" s="42" t="str">
        <f t="shared" si="0"/>
        <v/>
      </c>
      <c r="C43" s="43" t="str">
        <f>IF(RawData[[#This Row],[Date]]="","",IF(ISEVEN(ROW()),"AM shift","PM shift"))</f>
        <v/>
      </c>
      <c r="D43" s="73"/>
      <c r="E43" s="73"/>
      <c r="F43" s="73"/>
      <c r="G43" s="73"/>
      <c r="H43" s="73"/>
      <c r="I43" s="73"/>
      <c r="J43" s="73"/>
      <c r="K43" s="73"/>
      <c r="L43" s="73"/>
      <c r="M43" s="73"/>
      <c r="N43" s="73">
        <f>SUM(RawData[[#This Row],[Cat1]:[Cat10]])</f>
        <v>0</v>
      </c>
    </row>
    <row r="44" spans="1:14" x14ac:dyDescent="0.35">
      <c r="A44" s="42" t="str">
        <f>IF(ROW()&gt;Variables!$B$6,"",IF(ISEVEN(ROW()),DATE(YEAR(A43),MONTH(A43),DAY(A43)+1),A43))</f>
        <v/>
      </c>
      <c r="B44" s="42" t="str">
        <f t="shared" si="0"/>
        <v/>
      </c>
      <c r="C44" s="43" t="str">
        <f>IF(RawData[[#This Row],[Date]]="","",IF(ISEVEN(ROW()),"AM shift","PM shift"))</f>
        <v/>
      </c>
      <c r="D44" s="73"/>
      <c r="E44" s="73"/>
      <c r="F44" s="73"/>
      <c r="G44" s="73"/>
      <c r="H44" s="73"/>
      <c r="I44" s="73"/>
      <c r="J44" s="73"/>
      <c r="K44" s="73"/>
      <c r="L44" s="73"/>
      <c r="M44" s="73"/>
      <c r="N44" s="73">
        <f>SUM(RawData[[#This Row],[Cat1]:[Cat10]])</f>
        <v>0</v>
      </c>
    </row>
    <row r="45" spans="1:14" x14ac:dyDescent="0.35">
      <c r="A45" s="42" t="str">
        <f>IF(ROW()&gt;Variables!$B$6,"",IF(ISEVEN(ROW()),DATE(YEAR(A44),MONTH(A44),DAY(A44)+1),A44))</f>
        <v/>
      </c>
      <c r="B45" s="42" t="str">
        <f t="shared" si="0"/>
        <v/>
      </c>
      <c r="C45" s="43" t="str">
        <f>IF(RawData[[#This Row],[Date]]="","",IF(ISEVEN(ROW()),"AM shift","PM shift"))</f>
        <v/>
      </c>
      <c r="D45" s="73"/>
      <c r="E45" s="73"/>
      <c r="F45" s="73"/>
      <c r="G45" s="73"/>
      <c r="H45" s="73"/>
      <c r="I45" s="73"/>
      <c r="J45" s="73"/>
      <c r="K45" s="73"/>
      <c r="L45" s="73"/>
      <c r="M45" s="73"/>
      <c r="N45" s="73">
        <f>SUM(RawData[[#This Row],[Cat1]:[Cat10]])</f>
        <v>0</v>
      </c>
    </row>
    <row r="46" spans="1:14" x14ac:dyDescent="0.35">
      <c r="A46" s="42" t="str">
        <f>IF(ROW()&gt;Variables!$B$6,"",IF(ISEVEN(ROW()),DATE(YEAR(A45),MONTH(A45),DAY(A45)+1),A45))</f>
        <v/>
      </c>
      <c r="B46" s="42" t="str">
        <f t="shared" si="0"/>
        <v/>
      </c>
      <c r="C46" s="43" t="str">
        <f>IF(RawData[[#This Row],[Date]]="","",IF(ISEVEN(ROW()),"AM shift","PM shift"))</f>
        <v/>
      </c>
      <c r="D46" s="73"/>
      <c r="E46" s="73"/>
      <c r="F46" s="73"/>
      <c r="G46" s="73"/>
      <c r="H46" s="73"/>
      <c r="I46" s="73"/>
      <c r="J46" s="73"/>
      <c r="K46" s="73"/>
      <c r="L46" s="73"/>
      <c r="M46" s="73"/>
      <c r="N46" s="73">
        <f>SUM(RawData[[#This Row],[Cat1]:[Cat10]])</f>
        <v>0</v>
      </c>
    </row>
    <row r="47" spans="1:14" x14ac:dyDescent="0.35">
      <c r="A47" s="42" t="str">
        <f>IF(ROW()&gt;Variables!$B$6,"",IF(ISEVEN(ROW()),DATE(YEAR(A46),MONTH(A46),DAY(A46)+1),A46))</f>
        <v/>
      </c>
      <c r="B47" s="42" t="str">
        <f t="shared" si="0"/>
        <v/>
      </c>
      <c r="C47" s="43" t="str">
        <f>IF(RawData[[#This Row],[Date]]="","",IF(ISEVEN(ROW()),"AM shift","PM shift"))</f>
        <v/>
      </c>
      <c r="D47" s="73"/>
      <c r="E47" s="73"/>
      <c r="F47" s="73"/>
      <c r="G47" s="73"/>
      <c r="H47" s="73"/>
      <c r="I47" s="73"/>
      <c r="J47" s="73"/>
      <c r="K47" s="73"/>
      <c r="L47" s="73"/>
      <c r="M47" s="73"/>
      <c r="N47" s="73">
        <f>SUM(RawData[[#This Row],[Cat1]:[Cat10]])</f>
        <v>0</v>
      </c>
    </row>
    <row r="48" spans="1:14" x14ac:dyDescent="0.35">
      <c r="A48" s="42" t="str">
        <f>IF(ROW()&gt;Variables!$B$6,"",IF(ISEVEN(ROW()),DATE(YEAR(A47),MONTH(A47),DAY(A47)+1),A47))</f>
        <v/>
      </c>
      <c r="B48" s="42" t="str">
        <f t="shared" si="0"/>
        <v/>
      </c>
      <c r="C48" s="43" t="str">
        <f>IF(RawData[[#This Row],[Date]]="","",IF(ISEVEN(ROW()),"AM shift","PM shift"))</f>
        <v/>
      </c>
      <c r="D48" s="73"/>
      <c r="E48" s="73"/>
      <c r="F48" s="73"/>
      <c r="G48" s="73"/>
      <c r="H48" s="73"/>
      <c r="I48" s="73"/>
      <c r="J48" s="73"/>
      <c r="K48" s="73"/>
      <c r="L48" s="73"/>
      <c r="M48" s="73"/>
      <c r="N48" s="73">
        <f>SUM(RawData[[#This Row],[Cat1]:[Cat10]])</f>
        <v>0</v>
      </c>
    </row>
    <row r="49" spans="1:14" x14ac:dyDescent="0.35">
      <c r="A49" s="42" t="str">
        <f>IF(ROW()&gt;Variables!$B$6,"",IF(ISEVEN(ROW()),DATE(YEAR(A48),MONTH(A48),DAY(A48)+1),A48))</f>
        <v/>
      </c>
      <c r="B49" s="42" t="str">
        <f t="shared" si="0"/>
        <v/>
      </c>
      <c r="C49" s="43" t="str">
        <f>IF(RawData[[#This Row],[Date]]="","",IF(ISEVEN(ROW()),"AM shift","PM shift"))</f>
        <v/>
      </c>
      <c r="D49" s="73"/>
      <c r="E49" s="73"/>
      <c r="F49" s="73"/>
      <c r="G49" s="73"/>
      <c r="H49" s="73"/>
      <c r="I49" s="73"/>
      <c r="J49" s="73"/>
      <c r="K49" s="73"/>
      <c r="L49" s="73"/>
      <c r="M49" s="73"/>
      <c r="N49" s="73">
        <f>SUM(RawData[[#This Row],[Cat1]:[Cat10]])</f>
        <v>0</v>
      </c>
    </row>
    <row r="50" spans="1:14" x14ac:dyDescent="0.35">
      <c r="A50" s="42" t="str">
        <f>IF(ROW()&gt;Variables!$B$6,"",IF(ISEVEN(ROW()),DATE(YEAR(A49),MONTH(A49),DAY(A49)+1),A49))</f>
        <v/>
      </c>
      <c r="B50" s="42" t="str">
        <f t="shared" si="0"/>
        <v/>
      </c>
      <c r="C50" s="43" t="str">
        <f>IF(RawData[[#This Row],[Date]]="","",IF(ISEVEN(ROW()),"AM shift","PM shift"))</f>
        <v/>
      </c>
      <c r="D50" s="73"/>
      <c r="E50" s="73"/>
      <c r="F50" s="73"/>
      <c r="G50" s="73"/>
      <c r="H50" s="73"/>
      <c r="I50" s="73"/>
      <c r="J50" s="73"/>
      <c r="K50" s="73"/>
      <c r="L50" s="73"/>
      <c r="M50" s="73"/>
      <c r="N50" s="73">
        <f>SUM(RawData[[#This Row],[Cat1]:[Cat10]])</f>
        <v>0</v>
      </c>
    </row>
    <row r="51" spans="1:14" x14ac:dyDescent="0.35">
      <c r="A51" s="42" t="str">
        <f>IF(ROW()&gt;Variables!$B$6,"",IF(ISEVEN(ROW()),DATE(YEAR(A50),MONTH(A50),DAY(A50)+1),A50))</f>
        <v/>
      </c>
      <c r="B51" s="42" t="str">
        <f t="shared" si="0"/>
        <v/>
      </c>
      <c r="C51" s="43" t="str">
        <f>IF(RawData[[#This Row],[Date]]="","",IF(ISEVEN(ROW()),"AM shift","PM shift"))</f>
        <v/>
      </c>
      <c r="D51" s="73"/>
      <c r="E51" s="73"/>
      <c r="F51" s="73"/>
      <c r="G51" s="73"/>
      <c r="H51" s="73"/>
      <c r="I51" s="73"/>
      <c r="J51" s="73"/>
      <c r="K51" s="73"/>
      <c r="L51" s="73"/>
      <c r="M51" s="73"/>
      <c r="N51" s="73">
        <f>SUM(RawData[[#This Row],[Cat1]:[Cat10]])</f>
        <v>0</v>
      </c>
    </row>
    <row r="52" spans="1:14" x14ac:dyDescent="0.35">
      <c r="A52" s="42" t="str">
        <f>IF(ROW()&gt;Variables!$B$6,"",IF(ISEVEN(ROW()),DATE(YEAR(A51),MONTH(A51),DAY(A51)+1),A51))</f>
        <v/>
      </c>
      <c r="B52" s="42" t="str">
        <f t="shared" si="0"/>
        <v/>
      </c>
      <c r="C52" s="43" t="str">
        <f>IF(RawData[[#This Row],[Date]]="","",IF(ISEVEN(ROW()),"AM shift","PM shift"))</f>
        <v/>
      </c>
      <c r="D52" s="73"/>
      <c r="E52" s="73"/>
      <c r="F52" s="73"/>
      <c r="G52" s="73"/>
      <c r="H52" s="73"/>
      <c r="I52" s="73"/>
      <c r="J52" s="73"/>
      <c r="K52" s="73"/>
      <c r="L52" s="73"/>
      <c r="M52" s="73"/>
      <c r="N52" s="73">
        <f>SUM(RawData[[#This Row],[Cat1]:[Cat10]])</f>
        <v>0</v>
      </c>
    </row>
    <row r="53" spans="1:14" x14ac:dyDescent="0.35">
      <c r="A53" s="42" t="str">
        <f>IF(ROW()&gt;Variables!$B$6,"",IF(ISEVEN(ROW()),DATE(YEAR(A52),MONTH(A52),DAY(A52)+1),A52))</f>
        <v/>
      </c>
      <c r="B53" s="42" t="str">
        <f t="shared" si="0"/>
        <v/>
      </c>
      <c r="C53" s="43" t="str">
        <f>IF(RawData[[#This Row],[Date]]="","",IF(ISEVEN(ROW()),"AM shift","PM shift"))</f>
        <v/>
      </c>
      <c r="D53" s="73"/>
      <c r="E53" s="73"/>
      <c r="F53" s="73"/>
      <c r="G53" s="73"/>
      <c r="H53" s="73"/>
      <c r="I53" s="73"/>
      <c r="J53" s="73"/>
      <c r="K53" s="73"/>
      <c r="L53" s="73"/>
      <c r="M53" s="73"/>
      <c r="N53" s="73">
        <f>SUM(RawData[[#This Row],[Cat1]:[Cat10]])</f>
        <v>0</v>
      </c>
    </row>
    <row r="54" spans="1:14" x14ac:dyDescent="0.35">
      <c r="A54" s="42" t="str">
        <f>IF(ROW()&gt;Variables!$B$6,"",IF(ISEVEN(ROW()),DATE(YEAR(A53),MONTH(A53),DAY(A53)+1),A53))</f>
        <v/>
      </c>
      <c r="B54" s="42" t="str">
        <f t="shared" si="0"/>
        <v/>
      </c>
      <c r="C54" s="43" t="str">
        <f>IF(RawData[[#This Row],[Date]]="","",IF(ISEVEN(ROW()),"AM shift","PM shift"))</f>
        <v/>
      </c>
      <c r="D54" s="73"/>
      <c r="E54" s="73"/>
      <c r="F54" s="73"/>
      <c r="G54" s="73"/>
      <c r="H54" s="73"/>
      <c r="I54" s="73"/>
      <c r="J54" s="73"/>
      <c r="K54" s="73"/>
      <c r="L54" s="73"/>
      <c r="M54" s="73"/>
      <c r="N54" s="73">
        <f>SUM(RawData[[#This Row],[Cat1]:[Cat10]])</f>
        <v>0</v>
      </c>
    </row>
    <row r="55" spans="1:14" x14ac:dyDescent="0.35">
      <c r="A55" s="42" t="str">
        <f>IF(ROW()&gt;Variables!$B$6,"",IF(ISEVEN(ROW()),DATE(YEAR(A54),MONTH(A54),DAY(A54)+1),A54))</f>
        <v/>
      </c>
      <c r="B55" s="42" t="str">
        <f t="shared" si="0"/>
        <v/>
      </c>
      <c r="C55" s="43" t="str">
        <f>IF(RawData[[#This Row],[Date]]="","",IF(ISEVEN(ROW()),"AM shift","PM shift"))</f>
        <v/>
      </c>
      <c r="D55" s="73"/>
      <c r="E55" s="73"/>
      <c r="F55" s="73"/>
      <c r="G55" s="73"/>
      <c r="H55" s="73"/>
      <c r="I55" s="73"/>
      <c r="J55" s="73"/>
      <c r="K55" s="73"/>
      <c r="L55" s="73"/>
      <c r="M55" s="73"/>
      <c r="N55" s="73">
        <f>SUM(RawData[[#This Row],[Cat1]:[Cat10]])</f>
        <v>0</v>
      </c>
    </row>
    <row r="56" spans="1:14" x14ac:dyDescent="0.35">
      <c r="A56" s="42" t="str">
        <f>IF(ROW()&gt;Variables!$B$6,"",IF(ISEVEN(ROW()),DATE(YEAR(A55),MONTH(A55),DAY(A55)+1),A55))</f>
        <v/>
      </c>
      <c r="B56" s="42" t="str">
        <f t="shared" si="0"/>
        <v/>
      </c>
      <c r="C56" s="43" t="str">
        <f>IF(RawData[[#This Row],[Date]]="","",IF(ISEVEN(ROW()),"AM shift","PM shift"))</f>
        <v/>
      </c>
      <c r="D56" s="73"/>
      <c r="E56" s="73"/>
      <c r="F56" s="73"/>
      <c r="G56" s="73"/>
      <c r="H56" s="73"/>
      <c r="I56" s="73"/>
      <c r="J56" s="73"/>
      <c r="K56" s="73"/>
      <c r="L56" s="73"/>
      <c r="M56" s="73"/>
      <c r="N56" s="73">
        <f>SUM(RawData[[#This Row],[Cat1]:[Cat10]])</f>
        <v>0</v>
      </c>
    </row>
    <row r="57" spans="1:14" x14ac:dyDescent="0.35">
      <c r="A57" s="42" t="str">
        <f>IF(ROW()&gt;Variables!$B$6,"",IF(ISEVEN(ROW()),DATE(YEAR(A56),MONTH(A56),DAY(A56)+1),A56))</f>
        <v/>
      </c>
      <c r="B57" s="42" t="str">
        <f t="shared" si="0"/>
        <v/>
      </c>
      <c r="C57" s="43" t="str">
        <f>IF(RawData[[#This Row],[Date]]="","",IF(ISEVEN(ROW()),"AM shift","PM shift"))</f>
        <v/>
      </c>
      <c r="D57" s="73"/>
      <c r="E57" s="73"/>
      <c r="F57" s="73"/>
      <c r="G57" s="73"/>
      <c r="H57" s="73"/>
      <c r="I57" s="73"/>
      <c r="J57" s="73"/>
      <c r="K57" s="73"/>
      <c r="L57" s="73"/>
      <c r="M57" s="73"/>
      <c r="N57" s="73">
        <f>SUM(RawData[[#This Row],[Cat1]:[Cat10]])</f>
        <v>0</v>
      </c>
    </row>
    <row r="58" spans="1:14" x14ac:dyDescent="0.35">
      <c r="A58" s="42" t="str">
        <f>IF(ROW()&gt;Variables!$B$6,"",IF(ISEVEN(ROW()),DATE(YEAR(A57),MONTH(A57),DAY(A57)+1),A57))</f>
        <v/>
      </c>
      <c r="B58" s="42" t="str">
        <f t="shared" si="0"/>
        <v/>
      </c>
      <c r="C58" s="43" t="str">
        <f>IF(RawData[[#This Row],[Date]]="","",IF(ISEVEN(ROW()),"AM shift","PM shift"))</f>
        <v/>
      </c>
      <c r="D58" s="73"/>
      <c r="E58" s="73"/>
      <c r="F58" s="73"/>
      <c r="G58" s="73"/>
      <c r="H58" s="73"/>
      <c r="I58" s="73"/>
      <c r="J58" s="73"/>
      <c r="K58" s="73"/>
      <c r="L58" s="73"/>
      <c r="M58" s="73"/>
      <c r="N58" s="73">
        <f>SUM(RawData[[#This Row],[Cat1]:[Cat10]])</f>
        <v>0</v>
      </c>
    </row>
    <row r="59" spans="1:14" x14ac:dyDescent="0.35">
      <c r="A59" s="42" t="str">
        <f>IF(ROW()&gt;Variables!$B$6,"",IF(ISEVEN(ROW()),DATE(YEAR(A58),MONTH(A58),DAY(A58)+1),A58))</f>
        <v/>
      </c>
      <c r="B59" s="42" t="str">
        <f t="shared" si="0"/>
        <v/>
      </c>
      <c r="C59" s="43" t="str">
        <f>IF(RawData[[#This Row],[Date]]="","",IF(ISEVEN(ROW()),"AM shift","PM shift"))</f>
        <v/>
      </c>
      <c r="D59" s="73"/>
      <c r="E59" s="73"/>
      <c r="F59" s="73"/>
      <c r="G59" s="73"/>
      <c r="H59" s="73"/>
      <c r="I59" s="73"/>
      <c r="J59" s="73"/>
      <c r="K59" s="73"/>
      <c r="L59" s="73"/>
      <c r="M59" s="73"/>
      <c r="N59" s="73">
        <f>SUM(RawData[[#This Row],[Cat1]:[Cat10]])</f>
        <v>0</v>
      </c>
    </row>
    <row r="60" spans="1:14" x14ac:dyDescent="0.35">
      <c r="A60" s="42" t="str">
        <f>IF(ROW()&gt;Variables!$B$6,"",IF(ISEVEN(ROW()),DATE(YEAR(A59),MONTH(A59),DAY(A59)+1),A59))</f>
        <v/>
      </c>
      <c r="B60" s="42" t="str">
        <f t="shared" si="0"/>
        <v/>
      </c>
      <c r="C60" s="43" t="str">
        <f>IF(RawData[[#This Row],[Date]]="","",IF(ISEVEN(ROW()),"AM shift","PM shift"))</f>
        <v/>
      </c>
      <c r="D60" s="73"/>
      <c r="E60" s="73"/>
      <c r="F60" s="73"/>
      <c r="G60" s="73"/>
      <c r="H60" s="73"/>
      <c r="I60" s="73"/>
      <c r="J60" s="73"/>
      <c r="K60" s="73"/>
      <c r="L60" s="73"/>
      <c r="M60" s="73"/>
      <c r="N60" s="73">
        <f>SUM(RawData[[#This Row],[Cat1]:[Cat10]])</f>
        <v>0</v>
      </c>
    </row>
    <row r="61" spans="1:14" x14ac:dyDescent="0.35">
      <c r="A61" s="42" t="str">
        <f>IF(ROW()&gt;Variables!$B$6,"",IF(ISEVEN(ROW()),DATE(YEAR(A60),MONTH(A60),DAY(A60)+1),A60))</f>
        <v/>
      </c>
      <c r="B61" s="42" t="str">
        <f t="shared" si="0"/>
        <v/>
      </c>
      <c r="C61" s="43" t="str">
        <f>IF(RawData[[#This Row],[Date]]="","",IF(ISEVEN(ROW()),"AM shift","PM shift"))</f>
        <v/>
      </c>
      <c r="D61" s="73"/>
      <c r="E61" s="73"/>
      <c r="F61" s="73"/>
      <c r="G61" s="73"/>
      <c r="H61" s="73"/>
      <c r="I61" s="73"/>
      <c r="J61" s="73"/>
      <c r="K61" s="73"/>
      <c r="L61" s="73"/>
      <c r="M61" s="73"/>
      <c r="N61" s="73">
        <f>SUM(RawData[[#This Row],[Cat1]:[Cat10]])</f>
        <v>0</v>
      </c>
    </row>
    <row r="62" spans="1:14" x14ac:dyDescent="0.35">
      <c r="A62" s="42" t="str">
        <f>IF(ROW()&gt;Variables!$B$6,"",IF(ISEVEN(ROW()),DATE(YEAR(A61),MONTH(A61),DAY(A61)+1),A61))</f>
        <v/>
      </c>
      <c r="B62" s="42" t="str">
        <f t="shared" si="0"/>
        <v/>
      </c>
      <c r="C62" s="43" t="str">
        <f>IF(RawData[[#This Row],[Date]]="","",IF(ISEVEN(ROW()),"AM shift","PM shift"))</f>
        <v/>
      </c>
      <c r="D62" s="73"/>
      <c r="E62" s="73"/>
      <c r="F62" s="73"/>
      <c r="G62" s="73"/>
      <c r="H62" s="73"/>
      <c r="I62" s="73"/>
      <c r="J62" s="73"/>
      <c r="K62" s="73"/>
      <c r="L62" s="73"/>
      <c r="M62" s="73"/>
      <c r="N62" s="73">
        <f>SUM(RawData[[#This Row],[Cat1]:[Cat10]])</f>
        <v>0</v>
      </c>
    </row>
    <row r="63" spans="1:14" x14ac:dyDescent="0.35">
      <c r="A63" s="42" t="str">
        <f>IF(ROW()&gt;Variables!$B$6,"",IF(ISEVEN(ROW()),DATE(YEAR(A62),MONTH(A62),DAY(A62)+1),A62))</f>
        <v/>
      </c>
      <c r="B63" s="42" t="str">
        <f t="shared" si="0"/>
        <v/>
      </c>
      <c r="C63" s="43" t="str">
        <f>IF(RawData[[#This Row],[Date]]="","",IF(ISEVEN(ROW()),"AM shift","PM shift"))</f>
        <v/>
      </c>
      <c r="D63" s="73"/>
      <c r="E63" s="73"/>
      <c r="F63" s="73"/>
      <c r="G63" s="73"/>
      <c r="H63" s="73"/>
      <c r="I63" s="73"/>
      <c r="J63" s="73"/>
      <c r="K63" s="73"/>
      <c r="L63" s="73"/>
      <c r="M63" s="73"/>
      <c r="N63" s="73">
        <f>SUM(RawData[[#This Row],[Cat1]:[Cat10]])</f>
        <v>0</v>
      </c>
    </row>
    <row r="64" spans="1:14" x14ac:dyDescent="0.35">
      <c r="A64" s="42" t="str">
        <f>IF(ROW()&gt;Variables!$B$6,"",IF(ISEVEN(ROW()),DATE(YEAR(A63),MONTH(A63),DAY(A63)+1),A63))</f>
        <v/>
      </c>
      <c r="B64" s="42" t="str">
        <f t="shared" si="0"/>
        <v/>
      </c>
      <c r="C64" s="43" t="str">
        <f>IF(RawData[[#This Row],[Date]]="","",IF(ISEVEN(ROW()),"AM shift","PM shift"))</f>
        <v/>
      </c>
      <c r="D64" s="73"/>
      <c r="E64" s="73"/>
      <c r="F64" s="73"/>
      <c r="G64" s="73"/>
      <c r="H64" s="73"/>
      <c r="I64" s="73"/>
      <c r="J64" s="73"/>
      <c r="K64" s="73"/>
      <c r="L64" s="73"/>
      <c r="M64" s="73"/>
      <c r="N64" s="73">
        <f>SUM(RawData[[#This Row],[Cat1]:[Cat10]])</f>
        <v>0</v>
      </c>
    </row>
    <row r="65" spans="1:14" x14ac:dyDescent="0.35">
      <c r="A65" s="42" t="str">
        <f>IF(ROW()&gt;Variables!$B$6,"",IF(ISEVEN(ROW()),DATE(YEAR(A64),MONTH(A64),DAY(A64)+1),A64))</f>
        <v/>
      </c>
      <c r="B65" s="42" t="str">
        <f t="shared" si="0"/>
        <v/>
      </c>
      <c r="C65" s="43" t="str">
        <f>IF(RawData[[#This Row],[Date]]="","",IF(ISEVEN(ROW()),"AM shift","PM shift"))</f>
        <v/>
      </c>
      <c r="D65" s="73"/>
      <c r="E65" s="73"/>
      <c r="F65" s="73"/>
      <c r="G65" s="73"/>
      <c r="H65" s="73"/>
      <c r="I65" s="73"/>
      <c r="J65" s="73"/>
      <c r="K65" s="73"/>
      <c r="L65" s="73"/>
      <c r="M65" s="73"/>
      <c r="N65" s="73">
        <f>SUM(RawData[[#This Row],[Cat1]:[Cat10]])</f>
        <v>0</v>
      </c>
    </row>
    <row r="66" spans="1:14" x14ac:dyDescent="0.35">
      <c r="A66" s="42" t="str">
        <f>IF(ROW()&gt;Variables!$B$6,"",IF(ISEVEN(ROW()),DATE(YEAR(A65),MONTH(A65),DAY(A65)+1),A65))</f>
        <v/>
      </c>
      <c r="B66" s="42" t="str">
        <f t="shared" si="0"/>
        <v/>
      </c>
      <c r="C66" s="43" t="str">
        <f>IF(RawData[[#This Row],[Date]]="","",IF(ISEVEN(ROW()),"AM shift","PM shift"))</f>
        <v/>
      </c>
      <c r="D66" s="73"/>
      <c r="E66" s="73"/>
      <c r="F66" s="73"/>
      <c r="G66" s="73"/>
      <c r="H66" s="73"/>
      <c r="I66" s="73"/>
      <c r="J66" s="73"/>
      <c r="K66" s="73"/>
      <c r="L66" s="73"/>
      <c r="M66" s="73"/>
      <c r="N66" s="73">
        <f>SUM(RawData[[#This Row],[Cat1]:[Cat10]])</f>
        <v>0</v>
      </c>
    </row>
    <row r="67" spans="1:14" x14ac:dyDescent="0.35">
      <c r="A67" s="42" t="str">
        <f>IF(ROW()&gt;Variables!$B$6,"",IF(ISEVEN(ROW()),DATE(YEAR(A66),MONTH(A66),DAY(A66)+1),A66))</f>
        <v/>
      </c>
      <c r="B67" s="42" t="str">
        <f t="shared" ref="B67:B130" si="1">TEXT(A67,"dddd")</f>
        <v/>
      </c>
      <c r="C67" s="43" t="str">
        <f>IF(RawData[[#This Row],[Date]]="","",IF(ISEVEN(ROW()),"AM shift","PM shift"))</f>
        <v/>
      </c>
      <c r="D67" s="73"/>
      <c r="E67" s="73"/>
      <c r="F67" s="73"/>
      <c r="G67" s="73"/>
      <c r="H67" s="73"/>
      <c r="I67" s="73"/>
      <c r="J67" s="73"/>
      <c r="K67" s="73"/>
      <c r="L67" s="73"/>
      <c r="M67" s="73"/>
      <c r="N67" s="73">
        <f>SUM(RawData[[#This Row],[Cat1]:[Cat10]])</f>
        <v>0</v>
      </c>
    </row>
    <row r="68" spans="1:14" x14ac:dyDescent="0.35">
      <c r="A68" s="42" t="str">
        <f>IF(ROW()&gt;Variables!$B$6,"",IF(ISEVEN(ROW()),DATE(YEAR(A67),MONTH(A67),DAY(A67)+1),A67))</f>
        <v/>
      </c>
      <c r="B68" s="42" t="str">
        <f t="shared" si="1"/>
        <v/>
      </c>
      <c r="C68" s="43" t="str">
        <f>IF(RawData[[#This Row],[Date]]="","",IF(ISEVEN(ROW()),"AM shift","PM shift"))</f>
        <v/>
      </c>
      <c r="D68" s="73"/>
      <c r="E68" s="73"/>
      <c r="F68" s="73"/>
      <c r="G68" s="73"/>
      <c r="H68" s="73"/>
      <c r="I68" s="73"/>
      <c r="J68" s="73"/>
      <c r="K68" s="73"/>
      <c r="L68" s="73"/>
      <c r="M68" s="73"/>
      <c r="N68" s="73">
        <f>SUM(RawData[[#This Row],[Cat1]:[Cat10]])</f>
        <v>0</v>
      </c>
    </row>
    <row r="69" spans="1:14" x14ac:dyDescent="0.35">
      <c r="A69" s="42" t="str">
        <f>IF(ROW()&gt;Variables!$B$6,"",IF(ISEVEN(ROW()),DATE(YEAR(A68),MONTH(A68),DAY(A68)+1),A68))</f>
        <v/>
      </c>
      <c r="B69" s="42" t="str">
        <f t="shared" si="1"/>
        <v/>
      </c>
      <c r="C69" s="43" t="str">
        <f>IF(RawData[[#This Row],[Date]]="","",IF(ISEVEN(ROW()),"AM shift","PM shift"))</f>
        <v/>
      </c>
      <c r="D69" s="73"/>
      <c r="E69" s="73"/>
      <c r="F69" s="73"/>
      <c r="G69" s="73"/>
      <c r="H69" s="73"/>
      <c r="I69" s="73"/>
      <c r="J69" s="73"/>
      <c r="K69" s="73"/>
      <c r="L69" s="73"/>
      <c r="M69" s="73"/>
      <c r="N69" s="73">
        <f>SUM(RawData[[#This Row],[Cat1]:[Cat10]])</f>
        <v>0</v>
      </c>
    </row>
    <row r="70" spans="1:14" x14ac:dyDescent="0.35">
      <c r="A70" s="42" t="str">
        <f>IF(ROW()&gt;Variables!$B$6,"",IF(ISEVEN(ROW()),DATE(YEAR(A69),MONTH(A69),DAY(A69)+1),A69))</f>
        <v/>
      </c>
      <c r="B70" s="42" t="str">
        <f t="shared" si="1"/>
        <v/>
      </c>
      <c r="C70" s="43" t="str">
        <f>IF(RawData[[#This Row],[Date]]="","",IF(ISEVEN(ROW()),"AM shift","PM shift"))</f>
        <v/>
      </c>
      <c r="D70" s="73"/>
      <c r="E70" s="73"/>
      <c r="F70" s="73"/>
      <c r="G70" s="73"/>
      <c r="H70" s="73"/>
      <c r="I70" s="73"/>
      <c r="J70" s="73"/>
      <c r="K70" s="73"/>
      <c r="L70" s="73"/>
      <c r="M70" s="73"/>
      <c r="N70" s="73">
        <f>SUM(RawData[[#This Row],[Cat1]:[Cat10]])</f>
        <v>0</v>
      </c>
    </row>
    <row r="71" spans="1:14" x14ac:dyDescent="0.35">
      <c r="A71" s="42" t="str">
        <f>IF(ROW()&gt;Variables!$B$6,"",IF(ISEVEN(ROW()),DATE(YEAR(A70),MONTH(A70),DAY(A70)+1),A70))</f>
        <v/>
      </c>
      <c r="B71" s="42" t="str">
        <f t="shared" si="1"/>
        <v/>
      </c>
      <c r="C71" s="43" t="str">
        <f>IF(RawData[[#This Row],[Date]]="","",IF(ISEVEN(ROW()),"AM shift","PM shift"))</f>
        <v/>
      </c>
      <c r="D71" s="73"/>
      <c r="E71" s="73"/>
      <c r="F71" s="73"/>
      <c r="G71" s="73"/>
      <c r="H71" s="73"/>
      <c r="I71" s="73"/>
      <c r="J71" s="73"/>
      <c r="K71" s="73"/>
      <c r="L71" s="73"/>
      <c r="M71" s="73"/>
      <c r="N71" s="73">
        <f>SUM(RawData[[#This Row],[Cat1]:[Cat10]])</f>
        <v>0</v>
      </c>
    </row>
    <row r="72" spans="1:14" x14ac:dyDescent="0.35">
      <c r="A72" s="42" t="str">
        <f>IF(ROW()&gt;Variables!$B$6,"",IF(ISEVEN(ROW()),DATE(YEAR(A71),MONTH(A71),DAY(A71)+1),A71))</f>
        <v/>
      </c>
      <c r="B72" s="42" t="str">
        <f t="shared" si="1"/>
        <v/>
      </c>
      <c r="C72" s="43" t="str">
        <f>IF(RawData[[#This Row],[Date]]="","",IF(ISEVEN(ROW()),"AM shift","PM shift"))</f>
        <v/>
      </c>
      <c r="D72" s="73"/>
      <c r="E72" s="73"/>
      <c r="F72" s="73"/>
      <c r="G72" s="73"/>
      <c r="H72" s="73"/>
      <c r="I72" s="73"/>
      <c r="J72" s="73"/>
      <c r="K72" s="73"/>
      <c r="L72" s="73"/>
      <c r="M72" s="73"/>
      <c r="N72" s="73">
        <f>SUM(RawData[[#This Row],[Cat1]:[Cat10]])</f>
        <v>0</v>
      </c>
    </row>
    <row r="73" spans="1:14" x14ac:dyDescent="0.35">
      <c r="A73" s="42" t="str">
        <f>IF(ROW()&gt;Variables!$B$6,"",IF(ISEVEN(ROW()),DATE(YEAR(A72),MONTH(A72),DAY(A72)+1),A72))</f>
        <v/>
      </c>
      <c r="B73" s="42" t="str">
        <f t="shared" si="1"/>
        <v/>
      </c>
      <c r="C73" s="43" t="str">
        <f>IF(RawData[[#This Row],[Date]]="","",IF(ISEVEN(ROW()),"AM shift","PM shift"))</f>
        <v/>
      </c>
      <c r="D73" s="73"/>
      <c r="E73" s="73"/>
      <c r="F73" s="73"/>
      <c r="G73" s="73"/>
      <c r="H73" s="73"/>
      <c r="I73" s="73"/>
      <c r="J73" s="73"/>
      <c r="K73" s="73"/>
      <c r="L73" s="73"/>
      <c r="M73" s="73"/>
      <c r="N73" s="73">
        <f>SUM(RawData[[#This Row],[Cat1]:[Cat10]])</f>
        <v>0</v>
      </c>
    </row>
    <row r="74" spans="1:14" x14ac:dyDescent="0.35">
      <c r="A74" s="42" t="str">
        <f>IF(ROW()&gt;Variables!$B$6,"",IF(ISEVEN(ROW()),DATE(YEAR(A73),MONTH(A73),DAY(A73)+1),A73))</f>
        <v/>
      </c>
      <c r="B74" s="42" t="str">
        <f t="shared" si="1"/>
        <v/>
      </c>
      <c r="C74" s="43" t="str">
        <f>IF(RawData[[#This Row],[Date]]="","",IF(ISEVEN(ROW()),"AM shift","PM shift"))</f>
        <v/>
      </c>
      <c r="D74" s="73"/>
      <c r="E74" s="73"/>
      <c r="F74" s="73"/>
      <c r="G74" s="73"/>
      <c r="H74" s="73"/>
      <c r="I74" s="73"/>
      <c r="J74" s="73"/>
      <c r="K74" s="73"/>
      <c r="L74" s="73"/>
      <c r="M74" s="73"/>
      <c r="N74" s="73">
        <f>SUM(RawData[[#This Row],[Cat1]:[Cat10]])</f>
        <v>0</v>
      </c>
    </row>
    <row r="75" spans="1:14" x14ac:dyDescent="0.35">
      <c r="A75" s="42" t="str">
        <f>IF(ROW()&gt;Variables!$B$6,"",IF(ISEVEN(ROW()),DATE(YEAR(A74),MONTH(A74),DAY(A74)+1),A74))</f>
        <v/>
      </c>
      <c r="B75" s="42" t="str">
        <f t="shared" si="1"/>
        <v/>
      </c>
      <c r="C75" s="43" t="str">
        <f>IF(RawData[[#This Row],[Date]]="","",IF(ISEVEN(ROW()),"AM shift","PM shift"))</f>
        <v/>
      </c>
      <c r="D75" s="73"/>
      <c r="E75" s="73"/>
      <c r="F75" s="73"/>
      <c r="G75" s="73"/>
      <c r="H75" s="73"/>
      <c r="I75" s="73"/>
      <c r="J75" s="73"/>
      <c r="K75" s="73"/>
      <c r="L75" s="73"/>
      <c r="M75" s="73"/>
      <c r="N75" s="73">
        <f>SUM(RawData[[#This Row],[Cat1]:[Cat10]])</f>
        <v>0</v>
      </c>
    </row>
    <row r="76" spans="1:14" x14ac:dyDescent="0.35">
      <c r="A76" s="42" t="str">
        <f>IF(ROW()&gt;Variables!$B$6,"",IF(ISEVEN(ROW()),DATE(YEAR(A75),MONTH(A75),DAY(A75)+1),A75))</f>
        <v/>
      </c>
      <c r="B76" s="42" t="str">
        <f t="shared" si="1"/>
        <v/>
      </c>
      <c r="C76" s="43" t="str">
        <f>IF(RawData[[#This Row],[Date]]="","",IF(ISEVEN(ROW()),"AM shift","PM shift"))</f>
        <v/>
      </c>
      <c r="D76" s="73"/>
      <c r="E76" s="73"/>
      <c r="F76" s="73"/>
      <c r="G76" s="73"/>
      <c r="H76" s="73"/>
      <c r="I76" s="73"/>
      <c r="J76" s="73"/>
      <c r="K76" s="73"/>
      <c r="L76" s="73"/>
      <c r="M76" s="73"/>
      <c r="N76" s="73">
        <f>SUM(RawData[[#This Row],[Cat1]:[Cat10]])</f>
        <v>0</v>
      </c>
    </row>
    <row r="77" spans="1:14" x14ac:dyDescent="0.35">
      <c r="A77" s="42" t="str">
        <f>IF(ROW()&gt;Variables!$B$6,"",IF(ISEVEN(ROW()),DATE(YEAR(A76),MONTH(A76),DAY(A76)+1),A76))</f>
        <v/>
      </c>
      <c r="B77" s="42" t="str">
        <f t="shared" si="1"/>
        <v/>
      </c>
      <c r="C77" s="43" t="str">
        <f>IF(RawData[[#This Row],[Date]]="","",IF(ISEVEN(ROW()),"AM shift","PM shift"))</f>
        <v/>
      </c>
      <c r="D77" s="73"/>
      <c r="E77" s="73"/>
      <c r="F77" s="73"/>
      <c r="G77" s="73"/>
      <c r="H77" s="73"/>
      <c r="I77" s="73"/>
      <c r="J77" s="73"/>
      <c r="K77" s="73"/>
      <c r="L77" s="73"/>
      <c r="M77" s="73"/>
      <c r="N77" s="73">
        <f>SUM(RawData[[#This Row],[Cat1]:[Cat10]])</f>
        <v>0</v>
      </c>
    </row>
    <row r="78" spans="1:14" x14ac:dyDescent="0.35">
      <c r="A78" s="42" t="str">
        <f>IF(ROW()&gt;Variables!$B$6,"",IF(ISEVEN(ROW()),DATE(YEAR(A77),MONTH(A77),DAY(A77)+1),A77))</f>
        <v/>
      </c>
      <c r="B78" s="42" t="str">
        <f t="shared" si="1"/>
        <v/>
      </c>
      <c r="C78" s="43" t="str">
        <f>IF(RawData[[#This Row],[Date]]="","",IF(ISEVEN(ROW()),"AM shift","PM shift"))</f>
        <v/>
      </c>
      <c r="D78" s="73"/>
      <c r="E78" s="73"/>
      <c r="F78" s="73"/>
      <c r="G78" s="73"/>
      <c r="H78" s="73"/>
      <c r="I78" s="73"/>
      <c r="J78" s="73"/>
      <c r="K78" s="73"/>
      <c r="L78" s="73"/>
      <c r="M78" s="73"/>
      <c r="N78" s="73">
        <f>SUM(RawData[[#This Row],[Cat1]:[Cat10]])</f>
        <v>0</v>
      </c>
    </row>
    <row r="79" spans="1:14" x14ac:dyDescent="0.35">
      <c r="A79" s="42" t="str">
        <f>IF(ROW()&gt;Variables!$B$6,"",IF(ISEVEN(ROW()),DATE(YEAR(A78),MONTH(A78),DAY(A78)+1),A78))</f>
        <v/>
      </c>
      <c r="B79" s="42" t="str">
        <f t="shared" si="1"/>
        <v/>
      </c>
      <c r="C79" s="43" t="str">
        <f>IF(RawData[[#This Row],[Date]]="","",IF(ISEVEN(ROW()),"AM shift","PM shift"))</f>
        <v/>
      </c>
      <c r="D79" s="73"/>
      <c r="E79" s="73"/>
      <c r="F79" s="73"/>
      <c r="G79" s="73"/>
      <c r="H79" s="73"/>
      <c r="I79" s="73"/>
      <c r="J79" s="73"/>
      <c r="K79" s="73"/>
      <c r="L79" s="73"/>
      <c r="M79" s="73"/>
      <c r="N79" s="73">
        <f>SUM(RawData[[#This Row],[Cat1]:[Cat10]])</f>
        <v>0</v>
      </c>
    </row>
    <row r="80" spans="1:14" x14ac:dyDescent="0.35">
      <c r="A80" s="42" t="str">
        <f>IF(ROW()&gt;Variables!$B$6,"",IF(ISEVEN(ROW()),DATE(YEAR(A79),MONTH(A79),DAY(A79)+1),A79))</f>
        <v/>
      </c>
      <c r="B80" s="42" t="str">
        <f t="shared" si="1"/>
        <v/>
      </c>
      <c r="C80" s="43" t="str">
        <f>IF(RawData[[#This Row],[Date]]="","",IF(ISEVEN(ROW()),"AM shift","PM shift"))</f>
        <v/>
      </c>
      <c r="D80" s="73"/>
      <c r="E80" s="73"/>
      <c r="F80" s="73"/>
      <c r="G80" s="73"/>
      <c r="H80" s="73"/>
      <c r="I80" s="73"/>
      <c r="J80" s="73"/>
      <c r="K80" s="73"/>
      <c r="L80" s="73"/>
      <c r="M80" s="73"/>
      <c r="N80" s="73">
        <f>SUM(RawData[[#This Row],[Cat1]:[Cat10]])</f>
        <v>0</v>
      </c>
    </row>
    <row r="81" spans="1:14" x14ac:dyDescent="0.35">
      <c r="A81" s="42" t="str">
        <f>IF(ROW()&gt;Variables!$B$6,"",IF(ISEVEN(ROW()),DATE(YEAR(A80),MONTH(A80),DAY(A80)+1),A80))</f>
        <v/>
      </c>
      <c r="B81" s="42" t="str">
        <f t="shared" si="1"/>
        <v/>
      </c>
      <c r="C81" s="43" t="str">
        <f>IF(RawData[[#This Row],[Date]]="","",IF(ISEVEN(ROW()),"AM shift","PM shift"))</f>
        <v/>
      </c>
      <c r="D81" s="73"/>
      <c r="E81" s="73"/>
      <c r="F81" s="73"/>
      <c r="G81" s="73"/>
      <c r="H81" s="73"/>
      <c r="I81" s="73"/>
      <c r="J81" s="73"/>
      <c r="K81" s="73"/>
      <c r="L81" s="73"/>
      <c r="M81" s="73"/>
      <c r="N81" s="73">
        <f>SUM(RawData[[#This Row],[Cat1]:[Cat10]])</f>
        <v>0</v>
      </c>
    </row>
    <row r="82" spans="1:14" x14ac:dyDescent="0.35">
      <c r="A82" s="42" t="str">
        <f>IF(ROW()&gt;Variables!$B$6,"",IF(ISEVEN(ROW()),DATE(YEAR(A81),MONTH(A81),DAY(A81)+1),A81))</f>
        <v/>
      </c>
      <c r="B82" s="42" t="str">
        <f t="shared" si="1"/>
        <v/>
      </c>
      <c r="C82" s="43" t="str">
        <f>IF(RawData[[#This Row],[Date]]="","",IF(ISEVEN(ROW()),"AM shift","PM shift"))</f>
        <v/>
      </c>
      <c r="D82" s="73"/>
      <c r="E82" s="73"/>
      <c r="F82" s="73"/>
      <c r="G82" s="73"/>
      <c r="H82" s="73"/>
      <c r="I82" s="73"/>
      <c r="J82" s="73"/>
      <c r="K82" s="73"/>
      <c r="L82" s="73"/>
      <c r="M82" s="73"/>
      <c r="N82" s="73">
        <f>SUM(RawData[[#This Row],[Cat1]:[Cat10]])</f>
        <v>0</v>
      </c>
    </row>
    <row r="83" spans="1:14" x14ac:dyDescent="0.35">
      <c r="A83" s="42" t="str">
        <f>IF(ROW()&gt;Variables!$B$6,"",IF(ISEVEN(ROW()),DATE(YEAR(A82),MONTH(A82),DAY(A82)+1),A82))</f>
        <v/>
      </c>
      <c r="B83" s="42" t="str">
        <f t="shared" si="1"/>
        <v/>
      </c>
      <c r="C83" s="43" t="str">
        <f>IF(RawData[[#This Row],[Date]]="","",IF(ISEVEN(ROW()),"AM shift","PM shift"))</f>
        <v/>
      </c>
      <c r="D83" s="73"/>
      <c r="E83" s="73"/>
      <c r="F83" s="73"/>
      <c r="G83" s="73"/>
      <c r="H83" s="73"/>
      <c r="I83" s="73"/>
      <c r="J83" s="73"/>
      <c r="K83" s="73"/>
      <c r="L83" s="73"/>
      <c r="M83" s="73"/>
      <c r="N83" s="73">
        <f>SUM(RawData[[#This Row],[Cat1]:[Cat10]])</f>
        <v>0</v>
      </c>
    </row>
    <row r="84" spans="1:14" x14ac:dyDescent="0.35">
      <c r="A84" s="42" t="str">
        <f>IF(ROW()&gt;Variables!$B$6,"",IF(ISEVEN(ROW()),DATE(YEAR(A83),MONTH(A83),DAY(A83)+1),A83))</f>
        <v/>
      </c>
      <c r="B84" s="42" t="str">
        <f t="shared" si="1"/>
        <v/>
      </c>
      <c r="C84" s="43" t="str">
        <f>IF(RawData[[#This Row],[Date]]="","",IF(ISEVEN(ROW()),"AM shift","PM shift"))</f>
        <v/>
      </c>
      <c r="D84" s="73"/>
      <c r="E84" s="73"/>
      <c r="F84" s="73"/>
      <c r="G84" s="73"/>
      <c r="H84" s="73"/>
      <c r="I84" s="73"/>
      <c r="J84" s="73"/>
      <c r="K84" s="73"/>
      <c r="L84" s="73"/>
      <c r="M84" s="73"/>
      <c r="N84" s="73">
        <f>SUM(RawData[[#This Row],[Cat1]:[Cat10]])</f>
        <v>0</v>
      </c>
    </row>
    <row r="85" spans="1:14" x14ac:dyDescent="0.35">
      <c r="A85" s="42" t="str">
        <f>IF(ROW()&gt;Variables!$B$6,"",IF(ISEVEN(ROW()),DATE(YEAR(A84),MONTH(A84),DAY(A84)+1),A84))</f>
        <v/>
      </c>
      <c r="B85" s="42" t="str">
        <f t="shared" si="1"/>
        <v/>
      </c>
      <c r="C85" s="43" t="str">
        <f>IF(RawData[[#This Row],[Date]]="","",IF(ISEVEN(ROW()),"AM shift","PM shift"))</f>
        <v/>
      </c>
      <c r="D85" s="73"/>
      <c r="E85" s="73"/>
      <c r="F85" s="73"/>
      <c r="G85" s="73"/>
      <c r="H85" s="73"/>
      <c r="I85" s="73"/>
      <c r="J85" s="73"/>
      <c r="K85" s="73"/>
      <c r="L85" s="73"/>
      <c r="M85" s="73"/>
      <c r="N85" s="73">
        <f>SUM(RawData[[#This Row],[Cat1]:[Cat10]])</f>
        <v>0</v>
      </c>
    </row>
    <row r="86" spans="1:14" x14ac:dyDescent="0.35">
      <c r="A86" s="42" t="str">
        <f>IF(ROW()&gt;Variables!$B$6,"",IF(ISEVEN(ROW()),DATE(YEAR(A85),MONTH(A85),DAY(A85)+1),A85))</f>
        <v/>
      </c>
      <c r="B86" s="42" t="str">
        <f t="shared" si="1"/>
        <v/>
      </c>
      <c r="C86" s="43" t="str">
        <f>IF(RawData[[#This Row],[Date]]="","",IF(ISEVEN(ROW()),"AM shift","PM shift"))</f>
        <v/>
      </c>
      <c r="D86" s="73"/>
      <c r="E86" s="73"/>
      <c r="F86" s="73"/>
      <c r="G86" s="73"/>
      <c r="H86" s="73"/>
      <c r="I86" s="73"/>
      <c r="J86" s="73"/>
      <c r="K86" s="73"/>
      <c r="L86" s="73"/>
      <c r="M86" s="73"/>
      <c r="N86" s="73">
        <f>SUM(RawData[[#This Row],[Cat1]:[Cat10]])</f>
        <v>0</v>
      </c>
    </row>
    <row r="87" spans="1:14" x14ac:dyDescent="0.35">
      <c r="A87" s="42" t="str">
        <f>IF(ROW()&gt;Variables!$B$6,"",IF(ISEVEN(ROW()),DATE(YEAR(A86),MONTH(A86),DAY(A86)+1),A86))</f>
        <v/>
      </c>
      <c r="B87" s="42" t="str">
        <f t="shared" si="1"/>
        <v/>
      </c>
      <c r="C87" s="43" t="str">
        <f>IF(RawData[[#This Row],[Date]]="","",IF(ISEVEN(ROW()),"AM shift","PM shift"))</f>
        <v/>
      </c>
      <c r="D87" s="73"/>
      <c r="E87" s="73"/>
      <c r="F87" s="73"/>
      <c r="G87" s="73"/>
      <c r="H87" s="73"/>
      <c r="I87" s="73"/>
      <c r="J87" s="73"/>
      <c r="K87" s="73"/>
      <c r="L87" s="73"/>
      <c r="M87" s="73"/>
      <c r="N87" s="73">
        <f>SUM(RawData[[#This Row],[Cat1]:[Cat10]])</f>
        <v>0</v>
      </c>
    </row>
    <row r="88" spans="1:14" x14ac:dyDescent="0.35">
      <c r="A88" s="42" t="str">
        <f>IF(ROW()&gt;Variables!$B$6,"",IF(ISEVEN(ROW()),DATE(YEAR(A87),MONTH(A87),DAY(A87)+1),A87))</f>
        <v/>
      </c>
      <c r="B88" s="42" t="str">
        <f t="shared" si="1"/>
        <v/>
      </c>
      <c r="C88" s="43" t="str">
        <f>IF(RawData[[#This Row],[Date]]="","",IF(ISEVEN(ROW()),"AM shift","PM shift"))</f>
        <v/>
      </c>
      <c r="D88" s="73"/>
      <c r="E88" s="73"/>
      <c r="F88" s="73"/>
      <c r="G88" s="73"/>
      <c r="H88" s="73"/>
      <c r="I88" s="73"/>
      <c r="J88" s="73"/>
      <c r="K88" s="73"/>
      <c r="L88" s="73"/>
      <c r="M88" s="73"/>
      <c r="N88" s="73">
        <f>SUM(RawData[[#This Row],[Cat1]:[Cat10]])</f>
        <v>0</v>
      </c>
    </row>
    <row r="89" spans="1:14" x14ac:dyDescent="0.35">
      <c r="A89" s="42" t="str">
        <f>IF(ROW()&gt;Variables!$B$6,"",IF(ISEVEN(ROW()),DATE(YEAR(A88),MONTH(A88),DAY(A88)+1),A88))</f>
        <v/>
      </c>
      <c r="B89" s="42" t="str">
        <f t="shared" si="1"/>
        <v/>
      </c>
      <c r="C89" s="43" t="str">
        <f>IF(RawData[[#This Row],[Date]]="","",IF(ISEVEN(ROW()),"AM shift","PM shift"))</f>
        <v/>
      </c>
      <c r="D89" s="73"/>
      <c r="E89" s="73"/>
      <c r="F89" s="73"/>
      <c r="G89" s="73"/>
      <c r="H89" s="73"/>
      <c r="I89" s="73"/>
      <c r="J89" s="73"/>
      <c r="K89" s="73"/>
      <c r="L89" s="73"/>
      <c r="M89" s="73"/>
      <c r="N89" s="73">
        <f>SUM(RawData[[#This Row],[Cat1]:[Cat10]])</f>
        <v>0</v>
      </c>
    </row>
    <row r="90" spans="1:14" x14ac:dyDescent="0.35">
      <c r="A90" s="42" t="str">
        <f>IF(ROW()&gt;Variables!$B$6,"",IF(ISEVEN(ROW()),DATE(YEAR(A89),MONTH(A89),DAY(A89)+1),A89))</f>
        <v/>
      </c>
      <c r="B90" s="42" t="str">
        <f t="shared" si="1"/>
        <v/>
      </c>
      <c r="C90" s="43" t="str">
        <f>IF(RawData[[#This Row],[Date]]="","",IF(ISEVEN(ROW()),"AM shift","PM shift"))</f>
        <v/>
      </c>
      <c r="D90" s="73"/>
      <c r="E90" s="73"/>
      <c r="F90" s="73"/>
      <c r="G90" s="73"/>
      <c r="H90" s="73"/>
      <c r="I90" s="73"/>
      <c r="J90" s="73"/>
      <c r="K90" s="73"/>
      <c r="L90" s="73"/>
      <c r="M90" s="73"/>
      <c r="N90" s="73">
        <f>SUM(RawData[[#This Row],[Cat1]:[Cat10]])</f>
        <v>0</v>
      </c>
    </row>
    <row r="91" spans="1:14" x14ac:dyDescent="0.35">
      <c r="A91" s="42" t="str">
        <f>IF(ROW()&gt;Variables!$B$6,"",IF(ISEVEN(ROW()),DATE(YEAR(A90),MONTH(A90),DAY(A90)+1),A90))</f>
        <v/>
      </c>
      <c r="B91" s="42" t="str">
        <f t="shared" si="1"/>
        <v/>
      </c>
      <c r="C91" s="43" t="str">
        <f>IF(RawData[[#This Row],[Date]]="","",IF(ISEVEN(ROW()),"AM shift","PM shift"))</f>
        <v/>
      </c>
      <c r="D91" s="73"/>
      <c r="E91" s="73"/>
      <c r="F91" s="73"/>
      <c r="G91" s="73"/>
      <c r="H91" s="73"/>
      <c r="I91" s="73"/>
      <c r="J91" s="73"/>
      <c r="K91" s="73"/>
      <c r="L91" s="73"/>
      <c r="M91" s="73"/>
      <c r="N91" s="73">
        <f>SUM(RawData[[#This Row],[Cat1]:[Cat10]])</f>
        <v>0</v>
      </c>
    </row>
    <row r="92" spans="1:14" x14ac:dyDescent="0.35">
      <c r="A92" s="42" t="str">
        <f>IF(ROW()&gt;Variables!$B$6,"",IF(ISEVEN(ROW()),DATE(YEAR(A91),MONTH(A91),DAY(A91)+1),A91))</f>
        <v/>
      </c>
      <c r="B92" s="42" t="str">
        <f t="shared" si="1"/>
        <v/>
      </c>
      <c r="C92" s="43" t="str">
        <f>IF(RawData[[#This Row],[Date]]="","",IF(ISEVEN(ROW()),"AM shift","PM shift"))</f>
        <v/>
      </c>
      <c r="D92" s="73"/>
      <c r="E92" s="73"/>
      <c r="F92" s="73"/>
      <c r="G92" s="73"/>
      <c r="H92" s="73"/>
      <c r="I92" s="73"/>
      <c r="J92" s="73"/>
      <c r="K92" s="73"/>
      <c r="L92" s="73"/>
      <c r="M92" s="73"/>
      <c r="N92" s="73">
        <f>SUM(RawData[[#This Row],[Cat1]:[Cat10]])</f>
        <v>0</v>
      </c>
    </row>
    <row r="93" spans="1:14" x14ac:dyDescent="0.35">
      <c r="A93" s="42" t="str">
        <f>IF(ROW()&gt;Variables!$B$6,"",IF(ISEVEN(ROW()),DATE(YEAR(A92),MONTH(A92),DAY(A92)+1),A92))</f>
        <v/>
      </c>
      <c r="B93" s="42" t="str">
        <f t="shared" si="1"/>
        <v/>
      </c>
      <c r="C93" s="43" t="str">
        <f>IF(RawData[[#This Row],[Date]]="","",IF(ISEVEN(ROW()),"AM shift","PM shift"))</f>
        <v/>
      </c>
      <c r="D93" s="73"/>
      <c r="E93" s="73"/>
      <c r="F93" s="73"/>
      <c r="G93" s="73"/>
      <c r="H93" s="73"/>
      <c r="I93" s="73"/>
      <c r="J93" s="73"/>
      <c r="K93" s="73"/>
      <c r="L93" s="73"/>
      <c r="M93" s="73"/>
      <c r="N93" s="73">
        <f>SUM(RawData[[#This Row],[Cat1]:[Cat10]])</f>
        <v>0</v>
      </c>
    </row>
    <row r="94" spans="1:14" x14ac:dyDescent="0.35">
      <c r="A94" s="42" t="str">
        <f>IF(ROW()&gt;Variables!$B$6,"",IF(ISEVEN(ROW()),DATE(YEAR(A93),MONTH(A93),DAY(A93)+1),A93))</f>
        <v/>
      </c>
      <c r="B94" s="42" t="str">
        <f t="shared" si="1"/>
        <v/>
      </c>
      <c r="C94" s="43" t="str">
        <f>IF(RawData[[#This Row],[Date]]="","",IF(ISEVEN(ROW()),"AM shift","PM shift"))</f>
        <v/>
      </c>
      <c r="D94" s="73"/>
      <c r="E94" s="73"/>
      <c r="F94" s="73"/>
      <c r="G94" s="73"/>
      <c r="H94" s="73"/>
      <c r="I94" s="73"/>
      <c r="J94" s="73"/>
      <c r="K94" s="73"/>
      <c r="L94" s="73"/>
      <c r="M94" s="73"/>
      <c r="N94" s="73">
        <f>SUM(RawData[[#This Row],[Cat1]:[Cat10]])</f>
        <v>0</v>
      </c>
    </row>
    <row r="95" spans="1:14" x14ac:dyDescent="0.35">
      <c r="A95" s="42" t="str">
        <f>IF(ROW()&gt;Variables!$B$6,"",IF(ISEVEN(ROW()),DATE(YEAR(A94),MONTH(A94),DAY(A94)+1),A94))</f>
        <v/>
      </c>
      <c r="B95" s="42" t="str">
        <f t="shared" si="1"/>
        <v/>
      </c>
      <c r="C95" s="43" t="str">
        <f>IF(RawData[[#This Row],[Date]]="","",IF(ISEVEN(ROW()),"AM shift","PM shift"))</f>
        <v/>
      </c>
      <c r="D95" s="73"/>
      <c r="E95" s="73"/>
      <c r="F95" s="73"/>
      <c r="G95" s="73"/>
      <c r="H95" s="73"/>
      <c r="I95" s="73"/>
      <c r="J95" s="73"/>
      <c r="K95" s="73"/>
      <c r="L95" s="73"/>
      <c r="M95" s="73"/>
      <c r="N95" s="73">
        <f>SUM(RawData[[#This Row],[Cat1]:[Cat10]])</f>
        <v>0</v>
      </c>
    </row>
    <row r="96" spans="1:14" x14ac:dyDescent="0.35">
      <c r="A96" s="42" t="str">
        <f>IF(ROW()&gt;Variables!$B$6,"",IF(ISEVEN(ROW()),DATE(YEAR(A95),MONTH(A95),DAY(A95)+1),A95))</f>
        <v/>
      </c>
      <c r="B96" s="42" t="str">
        <f t="shared" si="1"/>
        <v/>
      </c>
      <c r="C96" s="43" t="str">
        <f>IF(RawData[[#This Row],[Date]]="","",IF(ISEVEN(ROW()),"AM shift","PM shift"))</f>
        <v/>
      </c>
      <c r="D96" s="73"/>
      <c r="E96" s="73"/>
      <c r="F96" s="73"/>
      <c r="G96" s="73"/>
      <c r="H96" s="73"/>
      <c r="I96" s="73"/>
      <c r="J96" s="73"/>
      <c r="K96" s="73"/>
      <c r="L96" s="73"/>
      <c r="M96" s="73"/>
      <c r="N96" s="73">
        <f>SUM(RawData[[#This Row],[Cat1]:[Cat10]])</f>
        <v>0</v>
      </c>
    </row>
    <row r="97" spans="1:14" x14ac:dyDescent="0.35">
      <c r="A97" s="42" t="str">
        <f>IF(ROW()&gt;Variables!$B$6,"",IF(ISEVEN(ROW()),DATE(YEAR(A96),MONTH(A96),DAY(A96)+1),A96))</f>
        <v/>
      </c>
      <c r="B97" s="42" t="str">
        <f t="shared" si="1"/>
        <v/>
      </c>
      <c r="C97" s="43" t="str">
        <f>IF(RawData[[#This Row],[Date]]="","",IF(ISEVEN(ROW()),"AM shift","PM shift"))</f>
        <v/>
      </c>
      <c r="D97" s="73"/>
      <c r="E97" s="73"/>
      <c r="F97" s="73"/>
      <c r="G97" s="73"/>
      <c r="H97" s="73"/>
      <c r="I97" s="73"/>
      <c r="J97" s="73"/>
      <c r="K97" s="73"/>
      <c r="L97" s="73"/>
      <c r="M97" s="73"/>
      <c r="N97" s="73">
        <f>SUM(RawData[[#This Row],[Cat1]:[Cat10]])</f>
        <v>0</v>
      </c>
    </row>
    <row r="98" spans="1:14" x14ac:dyDescent="0.35">
      <c r="A98" s="42" t="str">
        <f>IF(ROW()&gt;Variables!$B$6,"",IF(ISEVEN(ROW()),DATE(YEAR(A97),MONTH(A97),DAY(A97)+1),A97))</f>
        <v/>
      </c>
      <c r="B98" s="42" t="str">
        <f t="shared" si="1"/>
        <v/>
      </c>
      <c r="C98" s="43" t="str">
        <f>IF(RawData[[#This Row],[Date]]="","",IF(ISEVEN(ROW()),"AM shift","PM shift"))</f>
        <v/>
      </c>
      <c r="D98" s="73"/>
      <c r="E98" s="73"/>
      <c r="F98" s="73"/>
      <c r="G98" s="73"/>
      <c r="H98" s="73"/>
      <c r="I98" s="73"/>
      <c r="J98" s="73"/>
      <c r="K98" s="73"/>
      <c r="L98" s="73"/>
      <c r="M98" s="73"/>
      <c r="N98" s="73">
        <f>SUM(RawData[[#This Row],[Cat1]:[Cat10]])</f>
        <v>0</v>
      </c>
    </row>
    <row r="99" spans="1:14" x14ac:dyDescent="0.35">
      <c r="A99" s="42" t="str">
        <f>IF(ROW()&gt;Variables!$B$6,"",IF(ISEVEN(ROW()),DATE(YEAR(A98),MONTH(A98),DAY(A98)+1),A98))</f>
        <v/>
      </c>
      <c r="B99" s="42" t="str">
        <f t="shared" si="1"/>
        <v/>
      </c>
      <c r="C99" s="43" t="str">
        <f>IF(RawData[[#This Row],[Date]]="","",IF(ISEVEN(ROW()),"AM shift","PM shift"))</f>
        <v/>
      </c>
      <c r="D99" s="73"/>
      <c r="E99" s="73"/>
      <c r="F99" s="73"/>
      <c r="G99" s="73"/>
      <c r="H99" s="73"/>
      <c r="I99" s="73"/>
      <c r="J99" s="73"/>
      <c r="K99" s="73"/>
      <c r="L99" s="73"/>
      <c r="M99" s="73"/>
      <c r="N99" s="73">
        <f>SUM(RawData[[#This Row],[Cat1]:[Cat10]])</f>
        <v>0</v>
      </c>
    </row>
    <row r="100" spans="1:14" x14ac:dyDescent="0.35">
      <c r="A100" s="42" t="str">
        <f>IF(ROW()&gt;Variables!$B$6,"",IF(ISEVEN(ROW()),DATE(YEAR(A99),MONTH(A99),DAY(A99)+1),A99))</f>
        <v/>
      </c>
      <c r="B100" s="42" t="str">
        <f t="shared" si="1"/>
        <v/>
      </c>
      <c r="C100" s="43" t="str">
        <f>IF(RawData[[#This Row],[Date]]="","",IF(ISEVEN(ROW()),"AM shift","PM shift"))</f>
        <v/>
      </c>
      <c r="D100" s="73"/>
      <c r="E100" s="73"/>
      <c r="F100" s="73"/>
      <c r="G100" s="73"/>
      <c r="H100" s="73"/>
      <c r="I100" s="73"/>
      <c r="J100" s="73"/>
      <c r="K100" s="73"/>
      <c r="L100" s="73"/>
      <c r="M100" s="73"/>
      <c r="N100" s="73">
        <f>SUM(RawData[[#This Row],[Cat1]:[Cat10]])</f>
        <v>0</v>
      </c>
    </row>
    <row r="101" spans="1:14" x14ac:dyDescent="0.35">
      <c r="A101" s="42" t="str">
        <f>IF(ROW()&gt;Variables!$B$6,"",IF(ISEVEN(ROW()),DATE(YEAR(A100),MONTH(A100),DAY(A100)+1),A100))</f>
        <v/>
      </c>
      <c r="B101" s="42" t="str">
        <f t="shared" si="1"/>
        <v/>
      </c>
      <c r="C101" s="43" t="str">
        <f>IF(RawData[[#This Row],[Date]]="","",IF(ISEVEN(ROW()),"AM shift","PM shift"))</f>
        <v/>
      </c>
      <c r="D101" s="73"/>
      <c r="E101" s="73"/>
      <c r="F101" s="73"/>
      <c r="G101" s="73"/>
      <c r="H101" s="73"/>
      <c r="I101" s="73"/>
      <c r="J101" s="73"/>
      <c r="K101" s="73"/>
      <c r="L101" s="73"/>
      <c r="M101" s="73"/>
      <c r="N101" s="73">
        <f>SUM(RawData[[#This Row],[Cat1]:[Cat10]])</f>
        <v>0</v>
      </c>
    </row>
    <row r="102" spans="1:14" x14ac:dyDescent="0.35">
      <c r="A102" s="42" t="str">
        <f>IF(ROW()&gt;Variables!$B$6,"",IF(ISEVEN(ROW()),DATE(YEAR(A101),MONTH(A101),DAY(A101)+1),A101))</f>
        <v/>
      </c>
      <c r="B102" s="42" t="str">
        <f t="shared" si="1"/>
        <v/>
      </c>
      <c r="C102" s="43" t="str">
        <f>IF(RawData[[#This Row],[Date]]="","",IF(ISEVEN(ROW()),"AM shift","PM shift"))</f>
        <v/>
      </c>
      <c r="D102" s="73"/>
      <c r="E102" s="73"/>
      <c r="F102" s="73"/>
      <c r="G102" s="73"/>
      <c r="H102" s="73"/>
      <c r="I102" s="73"/>
      <c r="J102" s="73"/>
      <c r="K102" s="73"/>
      <c r="L102" s="73"/>
      <c r="M102" s="73"/>
      <c r="N102" s="73">
        <f>SUM(RawData[[#This Row],[Cat1]:[Cat10]])</f>
        <v>0</v>
      </c>
    </row>
    <row r="103" spans="1:14" x14ac:dyDescent="0.35">
      <c r="A103" s="42" t="str">
        <f>IF(ROW()&gt;Variables!$B$6,"",IF(ISEVEN(ROW()),DATE(YEAR(A102),MONTH(A102),DAY(A102)+1),A102))</f>
        <v/>
      </c>
      <c r="B103" s="42" t="str">
        <f t="shared" si="1"/>
        <v/>
      </c>
      <c r="C103" s="43" t="str">
        <f>IF(RawData[[#This Row],[Date]]="","",IF(ISEVEN(ROW()),"AM shift","PM shift"))</f>
        <v/>
      </c>
      <c r="D103" s="73"/>
      <c r="E103" s="73"/>
      <c r="F103" s="73"/>
      <c r="G103" s="73"/>
      <c r="H103" s="73"/>
      <c r="I103" s="73"/>
      <c r="J103" s="73"/>
      <c r="K103" s="73"/>
      <c r="L103" s="73"/>
      <c r="M103" s="73"/>
      <c r="N103" s="73">
        <f>SUM(RawData[[#This Row],[Cat1]:[Cat10]])</f>
        <v>0</v>
      </c>
    </row>
    <row r="104" spans="1:14" x14ac:dyDescent="0.35">
      <c r="A104" s="42" t="str">
        <f>IF(ROW()&gt;Variables!$B$6,"",IF(ISEVEN(ROW()),DATE(YEAR(A103),MONTH(A103),DAY(A103)+1),A103))</f>
        <v/>
      </c>
      <c r="B104" s="42" t="str">
        <f t="shared" si="1"/>
        <v/>
      </c>
      <c r="C104" s="43" t="str">
        <f>IF(RawData[[#This Row],[Date]]="","",IF(ISEVEN(ROW()),"AM shift","PM shift"))</f>
        <v/>
      </c>
      <c r="D104" s="73"/>
      <c r="E104" s="73"/>
      <c r="F104" s="73"/>
      <c r="G104" s="73"/>
      <c r="H104" s="73"/>
      <c r="I104" s="73"/>
      <c r="J104" s="73"/>
      <c r="K104" s="73"/>
      <c r="L104" s="73"/>
      <c r="M104" s="73"/>
      <c r="N104" s="73">
        <f>SUM(RawData[[#This Row],[Cat1]:[Cat10]])</f>
        <v>0</v>
      </c>
    </row>
    <row r="105" spans="1:14" x14ac:dyDescent="0.35">
      <c r="A105" s="42" t="str">
        <f>IF(ROW()&gt;Variables!$B$6,"",IF(ISEVEN(ROW()),DATE(YEAR(A104),MONTH(A104),DAY(A104)+1),A104))</f>
        <v/>
      </c>
      <c r="B105" s="42" t="str">
        <f t="shared" si="1"/>
        <v/>
      </c>
      <c r="C105" s="43" t="str">
        <f>IF(RawData[[#This Row],[Date]]="","",IF(ISEVEN(ROW()),"AM shift","PM shift"))</f>
        <v/>
      </c>
      <c r="D105" s="73"/>
      <c r="E105" s="73"/>
      <c r="F105" s="73"/>
      <c r="G105" s="73"/>
      <c r="H105" s="73"/>
      <c r="I105" s="73"/>
      <c r="J105" s="73"/>
      <c r="K105" s="73"/>
      <c r="L105" s="73"/>
      <c r="M105" s="73"/>
      <c r="N105" s="73">
        <f>SUM(RawData[[#This Row],[Cat1]:[Cat10]])</f>
        <v>0</v>
      </c>
    </row>
    <row r="106" spans="1:14" x14ac:dyDescent="0.35">
      <c r="A106" s="42" t="str">
        <f>IF(ROW()&gt;Variables!$B$6,"",IF(ISEVEN(ROW()),DATE(YEAR(A105),MONTH(A105),DAY(A105)+1),A105))</f>
        <v/>
      </c>
      <c r="B106" s="42" t="str">
        <f t="shared" si="1"/>
        <v/>
      </c>
      <c r="C106" s="43" t="str">
        <f>IF(RawData[[#This Row],[Date]]="","",IF(ISEVEN(ROW()),"AM shift","PM shift"))</f>
        <v/>
      </c>
      <c r="D106" s="73"/>
      <c r="E106" s="73"/>
      <c r="F106" s="73"/>
      <c r="G106" s="73"/>
      <c r="H106" s="73"/>
      <c r="I106" s="73"/>
      <c r="J106" s="73"/>
      <c r="K106" s="73"/>
      <c r="L106" s="73"/>
      <c r="M106" s="73"/>
      <c r="N106" s="73">
        <f>SUM(RawData[[#This Row],[Cat1]:[Cat10]])</f>
        <v>0</v>
      </c>
    </row>
    <row r="107" spans="1:14" x14ac:dyDescent="0.35">
      <c r="A107" s="42" t="str">
        <f>IF(ROW()&gt;Variables!$B$6,"",IF(ISEVEN(ROW()),DATE(YEAR(A106),MONTH(A106),DAY(A106)+1),A106))</f>
        <v/>
      </c>
      <c r="B107" s="42" t="str">
        <f t="shared" si="1"/>
        <v/>
      </c>
      <c r="C107" s="43" t="str">
        <f>IF(RawData[[#This Row],[Date]]="","",IF(ISEVEN(ROW()),"AM shift","PM shift"))</f>
        <v/>
      </c>
      <c r="D107" s="73"/>
      <c r="E107" s="73"/>
      <c r="F107" s="73"/>
      <c r="G107" s="73"/>
      <c r="H107" s="73"/>
      <c r="I107" s="73"/>
      <c r="J107" s="73"/>
      <c r="K107" s="73"/>
      <c r="L107" s="73"/>
      <c r="M107" s="73"/>
      <c r="N107" s="73">
        <f>SUM(RawData[[#This Row],[Cat1]:[Cat10]])</f>
        <v>0</v>
      </c>
    </row>
    <row r="108" spans="1:14" x14ac:dyDescent="0.35">
      <c r="A108" s="42" t="str">
        <f>IF(ROW()&gt;Variables!$B$6,"",IF(ISEVEN(ROW()),DATE(YEAR(A107),MONTH(A107),DAY(A107)+1),A107))</f>
        <v/>
      </c>
      <c r="B108" s="42" t="str">
        <f t="shared" si="1"/>
        <v/>
      </c>
      <c r="C108" s="43" t="str">
        <f>IF(RawData[[#This Row],[Date]]="","",IF(ISEVEN(ROW()),"AM shift","PM shift"))</f>
        <v/>
      </c>
      <c r="D108" s="73"/>
      <c r="E108" s="73"/>
      <c r="F108" s="73"/>
      <c r="G108" s="73"/>
      <c r="H108" s="73"/>
      <c r="I108" s="73"/>
      <c r="J108" s="73"/>
      <c r="K108" s="73"/>
      <c r="L108" s="73"/>
      <c r="M108" s="73"/>
      <c r="N108" s="73">
        <f>SUM(RawData[[#This Row],[Cat1]:[Cat10]])</f>
        <v>0</v>
      </c>
    </row>
    <row r="109" spans="1:14" x14ac:dyDescent="0.35">
      <c r="A109" s="42" t="str">
        <f>IF(ROW()&gt;Variables!$B$6,"",IF(ISEVEN(ROW()),DATE(YEAR(A108),MONTH(A108),DAY(A108)+1),A108))</f>
        <v/>
      </c>
      <c r="B109" s="42" t="str">
        <f t="shared" si="1"/>
        <v/>
      </c>
      <c r="C109" s="43" t="str">
        <f>IF(RawData[[#This Row],[Date]]="","",IF(ISEVEN(ROW()),"AM shift","PM shift"))</f>
        <v/>
      </c>
      <c r="D109" s="73"/>
      <c r="E109" s="73"/>
      <c r="F109" s="73"/>
      <c r="G109" s="73"/>
      <c r="H109" s="73"/>
      <c r="I109" s="73"/>
      <c r="J109" s="73"/>
      <c r="K109" s="73"/>
      <c r="L109" s="73"/>
      <c r="M109" s="73"/>
      <c r="N109" s="73">
        <f>SUM(RawData[[#This Row],[Cat1]:[Cat10]])</f>
        <v>0</v>
      </c>
    </row>
    <row r="110" spans="1:14" x14ac:dyDescent="0.35">
      <c r="A110" s="37" t="str">
        <f>IF(ROW()&gt;Variables!$B$6,"",IF(ISEVEN(ROW()),DATE(YEAR(A109),MONTH(A109),DAY(A109)+1),A109))</f>
        <v/>
      </c>
      <c r="B110" s="42" t="str">
        <f t="shared" si="1"/>
        <v/>
      </c>
      <c r="C110" s="38" t="str">
        <f>IF(RawData[[#This Row],[Date]]="","",IF(ISEVEN(ROW()),"AM shift","PM shift"))</f>
        <v/>
      </c>
      <c r="D110" s="73"/>
      <c r="E110" s="73"/>
      <c r="F110" s="73"/>
      <c r="G110" s="73"/>
      <c r="H110" s="73"/>
      <c r="I110" s="73"/>
      <c r="J110" s="73"/>
      <c r="K110" s="73"/>
      <c r="L110" s="73"/>
      <c r="M110" s="73"/>
      <c r="N110" s="73">
        <f>SUM(RawData[[#This Row],[Cat1]:[Cat10]])</f>
        <v>0</v>
      </c>
    </row>
    <row r="111" spans="1:14" x14ac:dyDescent="0.35">
      <c r="A111" s="37" t="str">
        <f>IF(ROW()&gt;Variables!$B$6,"",IF(ISEVEN(ROW()),DATE(YEAR(A110),MONTH(A110),DAY(A110)+1),A110))</f>
        <v/>
      </c>
      <c r="B111" s="42" t="str">
        <f t="shared" si="1"/>
        <v/>
      </c>
      <c r="C111" s="38" t="str">
        <f>IF(RawData[[#This Row],[Date]]="","",IF(ISEVEN(ROW()),"AM shift","PM shift"))</f>
        <v/>
      </c>
      <c r="D111" s="73"/>
      <c r="E111" s="73"/>
      <c r="F111" s="73"/>
      <c r="G111" s="73"/>
      <c r="H111" s="73"/>
      <c r="I111" s="73"/>
      <c r="J111" s="73"/>
      <c r="K111" s="73"/>
      <c r="L111" s="73"/>
      <c r="M111" s="73"/>
      <c r="N111" s="73">
        <f>SUM(RawData[[#This Row],[Cat1]:[Cat10]])</f>
        <v>0</v>
      </c>
    </row>
    <row r="112" spans="1:14" x14ac:dyDescent="0.35">
      <c r="A112" s="37" t="str">
        <f>IF(ROW()&gt;Variables!$B$6,"",IF(ISEVEN(ROW()),DATE(YEAR(A111),MONTH(A111),DAY(A111)+1),A111))</f>
        <v/>
      </c>
      <c r="B112" s="42" t="str">
        <f t="shared" si="1"/>
        <v/>
      </c>
      <c r="C112" s="38" t="str">
        <f>IF(RawData[[#This Row],[Date]]="","",IF(ISEVEN(ROW()),"AM shift","PM shift"))</f>
        <v/>
      </c>
      <c r="D112" s="73"/>
      <c r="E112" s="73"/>
      <c r="F112" s="73"/>
      <c r="G112" s="73"/>
      <c r="H112" s="73"/>
      <c r="I112" s="73"/>
      <c r="J112" s="73"/>
      <c r="K112" s="73"/>
      <c r="L112" s="73"/>
      <c r="M112" s="73"/>
      <c r="N112" s="73">
        <f>SUM(RawData[[#This Row],[Cat1]:[Cat10]])</f>
        <v>0</v>
      </c>
    </row>
    <row r="113" spans="1:14" x14ac:dyDescent="0.35">
      <c r="A113" s="37" t="str">
        <f>IF(ROW()&gt;Variables!$B$6,"",IF(ISEVEN(ROW()),DATE(YEAR(A112),MONTH(A112),DAY(A112)+1),A112))</f>
        <v/>
      </c>
      <c r="B113" s="42" t="str">
        <f t="shared" si="1"/>
        <v/>
      </c>
      <c r="C113" s="38" t="str">
        <f>IF(RawData[[#This Row],[Date]]="","",IF(ISEVEN(ROW()),"AM shift","PM shift"))</f>
        <v/>
      </c>
      <c r="D113" s="73"/>
      <c r="E113" s="73"/>
      <c r="F113" s="73"/>
      <c r="G113" s="73"/>
      <c r="H113" s="73"/>
      <c r="I113" s="73"/>
      <c r="J113" s="73"/>
      <c r="K113" s="73"/>
      <c r="L113" s="73"/>
      <c r="M113" s="73"/>
      <c r="N113" s="73">
        <f>SUM(RawData[[#This Row],[Cat1]:[Cat10]])</f>
        <v>0</v>
      </c>
    </row>
    <row r="114" spans="1:14" x14ac:dyDescent="0.35">
      <c r="A114" s="37" t="str">
        <f>IF(ROW()&gt;Variables!$B$6,"",IF(ISEVEN(ROW()),DATE(YEAR(A113),MONTH(A113),DAY(A113)+1),A113))</f>
        <v/>
      </c>
      <c r="B114" s="42" t="str">
        <f t="shared" si="1"/>
        <v/>
      </c>
      <c r="C114" s="38" t="str">
        <f>IF(RawData[[#This Row],[Date]]="","",IF(ISEVEN(ROW()),"AM shift","PM shift"))</f>
        <v/>
      </c>
      <c r="D114" s="73"/>
      <c r="E114" s="73"/>
      <c r="F114" s="73"/>
      <c r="G114" s="73"/>
      <c r="H114" s="73"/>
      <c r="I114" s="73"/>
      <c r="J114" s="73"/>
      <c r="K114" s="73"/>
      <c r="L114" s="73"/>
      <c r="M114" s="73"/>
      <c r="N114" s="73">
        <f>SUM(RawData[[#This Row],[Cat1]:[Cat10]])</f>
        <v>0</v>
      </c>
    </row>
    <row r="115" spans="1:14" x14ac:dyDescent="0.35">
      <c r="A115" s="37" t="str">
        <f>IF(ROW()&gt;Variables!$B$6,"",IF(ISEVEN(ROW()),DATE(YEAR(A114),MONTH(A114),DAY(A114)+1),A114))</f>
        <v/>
      </c>
      <c r="B115" s="42" t="str">
        <f t="shared" si="1"/>
        <v/>
      </c>
      <c r="C115" s="38" t="str">
        <f>IF(RawData[[#This Row],[Date]]="","",IF(ISEVEN(ROW()),"AM shift","PM shift"))</f>
        <v/>
      </c>
      <c r="D115" s="73"/>
      <c r="E115" s="73"/>
      <c r="F115" s="73"/>
      <c r="G115" s="73"/>
      <c r="H115" s="73"/>
      <c r="I115" s="73"/>
      <c r="J115" s="73"/>
      <c r="K115" s="73"/>
      <c r="L115" s="73"/>
      <c r="M115" s="73"/>
      <c r="N115" s="73">
        <f>SUM(RawData[[#This Row],[Cat1]:[Cat10]])</f>
        <v>0</v>
      </c>
    </row>
    <row r="116" spans="1:14" x14ac:dyDescent="0.35">
      <c r="A116" s="37" t="str">
        <f>IF(ROW()&gt;Variables!$B$6,"",IF(ISEVEN(ROW()),DATE(YEAR(A115),MONTH(A115),DAY(A115)+1),A115))</f>
        <v/>
      </c>
      <c r="B116" s="42" t="str">
        <f t="shared" si="1"/>
        <v/>
      </c>
      <c r="C116" s="38" t="str">
        <f>IF(RawData[[#This Row],[Date]]="","",IF(ISEVEN(ROW()),"AM shift","PM shift"))</f>
        <v/>
      </c>
      <c r="D116" s="73"/>
      <c r="E116" s="73"/>
      <c r="F116" s="73"/>
      <c r="G116" s="73"/>
      <c r="H116" s="73"/>
      <c r="I116" s="73"/>
      <c r="J116" s="73"/>
      <c r="K116" s="73"/>
      <c r="L116" s="73"/>
      <c r="M116" s="73"/>
      <c r="N116" s="73">
        <f>SUM(RawData[[#This Row],[Cat1]:[Cat10]])</f>
        <v>0</v>
      </c>
    </row>
    <row r="117" spans="1:14" x14ac:dyDescent="0.35">
      <c r="A117" s="37" t="str">
        <f>IF(ROW()&gt;Variables!$B$6,"",IF(ISEVEN(ROW()),DATE(YEAR(A116),MONTH(A116),DAY(A116)+1),A116))</f>
        <v/>
      </c>
      <c r="B117" s="42" t="str">
        <f t="shared" si="1"/>
        <v/>
      </c>
      <c r="C117" s="38" t="str">
        <f>IF(RawData[[#This Row],[Date]]="","",IF(ISEVEN(ROW()),"AM shift","PM shift"))</f>
        <v/>
      </c>
      <c r="D117" s="73"/>
      <c r="E117" s="73"/>
      <c r="F117" s="73"/>
      <c r="G117" s="73"/>
      <c r="H117" s="73"/>
      <c r="I117" s="73"/>
      <c r="J117" s="73"/>
      <c r="K117" s="73"/>
      <c r="L117" s="73"/>
      <c r="M117" s="73"/>
      <c r="N117" s="73">
        <f>SUM(RawData[[#This Row],[Cat1]:[Cat10]])</f>
        <v>0</v>
      </c>
    </row>
    <row r="118" spans="1:14" x14ac:dyDescent="0.35">
      <c r="A118" s="37" t="str">
        <f>IF(ROW()&gt;Variables!$B$6,"",IF(ISEVEN(ROW()),DATE(YEAR(A117),MONTH(A117),DAY(A117)+1),A117))</f>
        <v/>
      </c>
      <c r="B118" s="42" t="str">
        <f t="shared" si="1"/>
        <v/>
      </c>
      <c r="C118" s="38" t="str">
        <f>IF(RawData[[#This Row],[Date]]="","",IF(ISEVEN(ROW()),"AM shift","PM shift"))</f>
        <v/>
      </c>
      <c r="D118" s="73"/>
      <c r="E118" s="73"/>
      <c r="F118" s="73"/>
      <c r="G118" s="73"/>
      <c r="H118" s="73"/>
      <c r="I118" s="73"/>
      <c r="J118" s="73"/>
      <c r="K118" s="73"/>
      <c r="L118" s="73"/>
      <c r="M118" s="73"/>
      <c r="N118" s="73">
        <f>SUM(RawData[[#This Row],[Cat1]:[Cat10]])</f>
        <v>0</v>
      </c>
    </row>
    <row r="119" spans="1:14" x14ac:dyDescent="0.35">
      <c r="A119" s="37" t="str">
        <f>IF(ROW()&gt;Variables!$B$6,"",IF(ISEVEN(ROW()),DATE(YEAR(A118),MONTH(A118),DAY(A118)+1),A118))</f>
        <v/>
      </c>
      <c r="B119" s="42" t="str">
        <f t="shared" si="1"/>
        <v/>
      </c>
      <c r="C119" s="38" t="str">
        <f>IF(RawData[[#This Row],[Date]]="","",IF(ISEVEN(ROW()),"AM shift","PM shift"))</f>
        <v/>
      </c>
      <c r="D119" s="73"/>
      <c r="E119" s="73"/>
      <c r="F119" s="73"/>
      <c r="G119" s="73"/>
      <c r="H119" s="73"/>
      <c r="I119" s="73"/>
      <c r="J119" s="73"/>
      <c r="K119" s="73"/>
      <c r="L119" s="73"/>
      <c r="M119" s="73"/>
      <c r="N119" s="73">
        <f>SUM(RawData[[#This Row],[Cat1]:[Cat10]])</f>
        <v>0</v>
      </c>
    </row>
    <row r="120" spans="1:14" x14ac:dyDescent="0.35">
      <c r="A120" s="37" t="str">
        <f>IF(ROW()&gt;Variables!$B$6,"",IF(ISEVEN(ROW()),DATE(YEAR(A119),MONTH(A119),DAY(A119)+1),A119))</f>
        <v/>
      </c>
      <c r="B120" s="42" t="str">
        <f t="shared" si="1"/>
        <v/>
      </c>
      <c r="C120" s="38" t="str">
        <f>IF(RawData[[#This Row],[Date]]="","",IF(ISEVEN(ROW()),"AM shift","PM shift"))</f>
        <v/>
      </c>
      <c r="D120" s="73"/>
      <c r="E120" s="73"/>
      <c r="F120" s="73"/>
      <c r="G120" s="73"/>
      <c r="H120" s="73"/>
      <c r="I120" s="73"/>
      <c r="J120" s="73"/>
      <c r="K120" s="73"/>
      <c r="L120" s="73"/>
      <c r="M120" s="73"/>
      <c r="N120" s="73">
        <f>SUM(RawData[[#This Row],[Cat1]:[Cat10]])</f>
        <v>0</v>
      </c>
    </row>
    <row r="121" spans="1:14" x14ac:dyDescent="0.35">
      <c r="A121" s="37" t="str">
        <f>IF(ROW()&gt;Variables!$B$6,"",IF(ISEVEN(ROW()),DATE(YEAR(A120),MONTH(A120),DAY(A120)+1),A120))</f>
        <v/>
      </c>
      <c r="B121" s="42" t="str">
        <f t="shared" si="1"/>
        <v/>
      </c>
      <c r="C121" s="38" t="str">
        <f>IF(RawData[[#This Row],[Date]]="","",IF(ISEVEN(ROW()),"AM shift","PM shift"))</f>
        <v/>
      </c>
      <c r="D121" s="73"/>
      <c r="E121" s="73"/>
      <c r="F121" s="73"/>
      <c r="G121" s="73"/>
      <c r="H121" s="73"/>
      <c r="I121" s="73"/>
      <c r="J121" s="73"/>
      <c r="K121" s="73"/>
      <c r="L121" s="73"/>
      <c r="M121" s="73"/>
      <c r="N121" s="73">
        <f>SUM(RawData[[#This Row],[Cat1]:[Cat10]])</f>
        <v>0</v>
      </c>
    </row>
    <row r="122" spans="1:14" x14ac:dyDescent="0.35">
      <c r="A122" s="37" t="str">
        <f>IF(ROW()&gt;Variables!$B$6,"",IF(ISEVEN(ROW()),DATE(YEAR(A121),MONTH(A121),DAY(A121)+1),A121))</f>
        <v/>
      </c>
      <c r="B122" s="42" t="str">
        <f t="shared" si="1"/>
        <v/>
      </c>
      <c r="C122" s="38" t="str">
        <f>IF(RawData[[#This Row],[Date]]="","",IF(ISEVEN(ROW()),"AM shift","PM shift"))</f>
        <v/>
      </c>
      <c r="D122" s="73"/>
      <c r="E122" s="73"/>
      <c r="F122" s="73"/>
      <c r="G122" s="73"/>
      <c r="H122" s="73"/>
      <c r="I122" s="73"/>
      <c r="J122" s="73"/>
      <c r="K122" s="73"/>
      <c r="L122" s="73"/>
      <c r="M122" s="73"/>
      <c r="N122" s="73">
        <f>SUM(RawData[[#This Row],[Cat1]:[Cat10]])</f>
        <v>0</v>
      </c>
    </row>
    <row r="123" spans="1:14" x14ac:dyDescent="0.35">
      <c r="A123" s="37" t="str">
        <f>IF(ROW()&gt;Variables!$B$6,"",IF(ISEVEN(ROW()),DATE(YEAR(A122),MONTH(A122),DAY(A122)+1),A122))</f>
        <v/>
      </c>
      <c r="B123" s="42" t="str">
        <f t="shared" si="1"/>
        <v/>
      </c>
      <c r="C123" s="38" t="str">
        <f>IF(RawData[[#This Row],[Date]]="","",IF(ISEVEN(ROW()),"AM shift","PM shift"))</f>
        <v/>
      </c>
      <c r="D123" s="73"/>
      <c r="E123" s="73"/>
      <c r="F123" s="73"/>
      <c r="G123" s="73"/>
      <c r="H123" s="73"/>
      <c r="I123" s="73"/>
      <c r="J123" s="73"/>
      <c r="K123" s="73"/>
      <c r="L123" s="73"/>
      <c r="M123" s="73"/>
      <c r="N123" s="73">
        <f>SUM(RawData[[#This Row],[Cat1]:[Cat10]])</f>
        <v>0</v>
      </c>
    </row>
    <row r="124" spans="1:14" x14ac:dyDescent="0.35">
      <c r="A124" s="37" t="str">
        <f>IF(ROW()&gt;Variables!$B$6,"",IF(ISEVEN(ROW()),DATE(YEAR(A123),MONTH(A123),DAY(A123)+1),A123))</f>
        <v/>
      </c>
      <c r="B124" s="42" t="str">
        <f t="shared" si="1"/>
        <v/>
      </c>
      <c r="C124" s="38" t="str">
        <f>IF(RawData[[#This Row],[Date]]="","",IF(ISEVEN(ROW()),"AM shift","PM shift"))</f>
        <v/>
      </c>
      <c r="D124" s="73"/>
      <c r="E124" s="73"/>
      <c r="F124" s="73"/>
      <c r="G124" s="73"/>
      <c r="H124" s="73"/>
      <c r="I124" s="73"/>
      <c r="J124" s="73"/>
      <c r="K124" s="73"/>
      <c r="L124" s="73"/>
      <c r="M124" s="73"/>
      <c r="N124" s="73">
        <f>SUM(RawData[[#This Row],[Cat1]:[Cat10]])</f>
        <v>0</v>
      </c>
    </row>
    <row r="125" spans="1:14" x14ac:dyDescent="0.35">
      <c r="A125" s="37" t="str">
        <f>IF(ROW()&gt;Variables!$B$6,"",IF(ISEVEN(ROW()),DATE(YEAR(A124),MONTH(A124),DAY(A124)+1),A124))</f>
        <v/>
      </c>
      <c r="B125" s="42" t="str">
        <f t="shared" si="1"/>
        <v/>
      </c>
      <c r="C125" s="38" t="str">
        <f>IF(RawData[[#This Row],[Date]]="","",IF(ISEVEN(ROW()),"AM shift","PM shift"))</f>
        <v/>
      </c>
      <c r="D125" s="73"/>
      <c r="E125" s="73"/>
      <c r="F125" s="73"/>
      <c r="G125" s="73"/>
      <c r="H125" s="73"/>
      <c r="I125" s="73"/>
      <c r="J125" s="73"/>
      <c r="K125" s="73"/>
      <c r="L125" s="73"/>
      <c r="M125" s="73"/>
      <c r="N125" s="73">
        <f>SUM(RawData[[#This Row],[Cat1]:[Cat10]])</f>
        <v>0</v>
      </c>
    </row>
    <row r="126" spans="1:14" x14ac:dyDescent="0.35">
      <c r="A126" s="37" t="str">
        <f>IF(ROW()&gt;Variables!$B$6,"",IF(ISEVEN(ROW()),DATE(YEAR(A125),MONTH(A125),DAY(A125)+1),A125))</f>
        <v/>
      </c>
      <c r="B126" s="42" t="str">
        <f t="shared" si="1"/>
        <v/>
      </c>
      <c r="C126" s="38" t="str">
        <f>IF(RawData[[#This Row],[Date]]="","",IF(ISEVEN(ROW()),"AM shift","PM shift"))</f>
        <v/>
      </c>
      <c r="D126" s="73"/>
      <c r="E126" s="73"/>
      <c r="F126" s="73"/>
      <c r="G126" s="73"/>
      <c r="H126" s="73"/>
      <c r="I126" s="73"/>
      <c r="J126" s="73"/>
      <c r="K126" s="73"/>
      <c r="L126" s="73"/>
      <c r="M126" s="73"/>
      <c r="N126" s="73">
        <f>SUM(RawData[[#This Row],[Cat1]:[Cat10]])</f>
        <v>0</v>
      </c>
    </row>
    <row r="127" spans="1:14" x14ac:dyDescent="0.35">
      <c r="A127" s="37" t="str">
        <f>IF(ROW()&gt;Variables!$B$6,"",IF(ISEVEN(ROW()),DATE(YEAR(A126),MONTH(A126),DAY(A126)+1),A126))</f>
        <v/>
      </c>
      <c r="B127" s="42" t="str">
        <f t="shared" si="1"/>
        <v/>
      </c>
      <c r="C127" s="38" t="str">
        <f>IF(RawData[[#This Row],[Date]]="","",IF(ISEVEN(ROW()),"AM shift","PM shift"))</f>
        <v/>
      </c>
      <c r="D127" s="73"/>
      <c r="E127" s="73"/>
      <c r="F127" s="73"/>
      <c r="G127" s="73"/>
      <c r="H127" s="73"/>
      <c r="I127" s="73"/>
      <c r="J127" s="73"/>
      <c r="K127" s="73"/>
      <c r="L127" s="73"/>
      <c r="M127" s="73"/>
      <c r="N127" s="73">
        <f>SUM(RawData[[#This Row],[Cat1]:[Cat10]])</f>
        <v>0</v>
      </c>
    </row>
    <row r="128" spans="1:14" x14ac:dyDescent="0.35">
      <c r="A128" s="37" t="str">
        <f>IF(ROW()&gt;Variables!$B$6,"",IF(ISEVEN(ROW()),DATE(YEAR(A127),MONTH(A127),DAY(A127)+1),A127))</f>
        <v/>
      </c>
      <c r="B128" s="42" t="str">
        <f t="shared" si="1"/>
        <v/>
      </c>
      <c r="C128" s="38" t="str">
        <f>IF(RawData[[#This Row],[Date]]="","",IF(ISEVEN(ROW()),"AM shift","PM shift"))</f>
        <v/>
      </c>
      <c r="D128" s="73"/>
      <c r="E128" s="73"/>
      <c r="F128" s="73"/>
      <c r="G128" s="73"/>
      <c r="H128" s="73"/>
      <c r="I128" s="73"/>
      <c r="J128" s="73"/>
      <c r="K128" s="73"/>
      <c r="L128" s="73"/>
      <c r="M128" s="73"/>
      <c r="N128" s="73">
        <f>SUM(RawData[[#This Row],[Cat1]:[Cat10]])</f>
        <v>0</v>
      </c>
    </row>
    <row r="129" spans="1:14" x14ac:dyDescent="0.35">
      <c r="A129" s="37" t="str">
        <f>IF(ROW()&gt;Variables!$B$6,"",IF(ISEVEN(ROW()),DATE(YEAR(A128),MONTH(A128),DAY(A128)+1),A128))</f>
        <v/>
      </c>
      <c r="B129" s="42" t="str">
        <f t="shared" si="1"/>
        <v/>
      </c>
      <c r="C129" s="38" t="str">
        <f>IF(RawData[[#This Row],[Date]]="","",IF(ISEVEN(ROW()),"AM shift","PM shift"))</f>
        <v/>
      </c>
      <c r="D129" s="73"/>
      <c r="E129" s="73"/>
      <c r="F129" s="73"/>
      <c r="G129" s="73"/>
      <c r="H129" s="73"/>
      <c r="I129" s="73"/>
      <c r="J129" s="73"/>
      <c r="K129" s="73"/>
      <c r="L129" s="73"/>
      <c r="M129" s="73"/>
      <c r="N129" s="73">
        <f>SUM(RawData[[#This Row],[Cat1]:[Cat10]])</f>
        <v>0</v>
      </c>
    </row>
    <row r="130" spans="1:14" x14ac:dyDescent="0.35">
      <c r="A130" s="37" t="str">
        <f>IF(ROW()&gt;Variables!$B$6,"",IF(ISEVEN(ROW()),DATE(YEAR(A129),MONTH(A129),DAY(A129)+1),A129))</f>
        <v/>
      </c>
      <c r="B130" s="42" t="str">
        <f t="shared" si="1"/>
        <v/>
      </c>
      <c r="C130" s="38" t="str">
        <f>IF(RawData[[#This Row],[Date]]="","",IF(ISEVEN(ROW()),"AM shift","PM shift"))</f>
        <v/>
      </c>
      <c r="D130" s="73"/>
      <c r="E130" s="73"/>
      <c r="F130" s="73"/>
      <c r="G130" s="73"/>
      <c r="H130" s="73"/>
      <c r="I130" s="73"/>
      <c r="J130" s="73"/>
      <c r="K130" s="73"/>
      <c r="L130" s="73"/>
      <c r="M130" s="73"/>
      <c r="N130" s="73">
        <f>SUM(RawData[[#This Row],[Cat1]:[Cat10]])</f>
        <v>0</v>
      </c>
    </row>
    <row r="131" spans="1:14" x14ac:dyDescent="0.35">
      <c r="A131" s="37" t="str">
        <f>IF(ROW()&gt;Variables!$B$6,"",IF(ISEVEN(ROW()),DATE(YEAR(A130),MONTH(A130),DAY(A130)+1),A130))</f>
        <v/>
      </c>
      <c r="B131" s="42" t="str">
        <f t="shared" ref="B131:B194" si="2">TEXT(A131,"dddd")</f>
        <v/>
      </c>
      <c r="C131" s="38" t="str">
        <f>IF(RawData[[#This Row],[Date]]="","",IF(ISEVEN(ROW()),"AM shift","PM shift"))</f>
        <v/>
      </c>
      <c r="D131" s="73"/>
      <c r="E131" s="73"/>
      <c r="F131" s="73"/>
      <c r="G131" s="73"/>
      <c r="H131" s="73"/>
      <c r="I131" s="73"/>
      <c r="J131" s="73"/>
      <c r="K131" s="73"/>
      <c r="L131" s="73"/>
      <c r="M131" s="73"/>
      <c r="N131" s="73">
        <f>SUM(RawData[[#This Row],[Cat1]:[Cat10]])</f>
        <v>0</v>
      </c>
    </row>
    <row r="132" spans="1:14" x14ac:dyDescent="0.35">
      <c r="A132" s="37" t="str">
        <f>IF(ROW()&gt;Variables!$B$6,"",IF(ISEVEN(ROW()),DATE(YEAR(A131),MONTH(A131),DAY(A131)+1),A131))</f>
        <v/>
      </c>
      <c r="B132" s="42" t="str">
        <f t="shared" si="2"/>
        <v/>
      </c>
      <c r="C132" s="38" t="str">
        <f>IF(RawData[[#This Row],[Date]]="","",IF(ISEVEN(ROW()),"AM shift","PM shift"))</f>
        <v/>
      </c>
      <c r="D132" s="73"/>
      <c r="E132" s="73"/>
      <c r="F132" s="73"/>
      <c r="G132" s="73"/>
      <c r="H132" s="73"/>
      <c r="I132" s="73"/>
      <c r="J132" s="73"/>
      <c r="K132" s="73"/>
      <c r="L132" s="73"/>
      <c r="M132" s="73"/>
      <c r="N132" s="73">
        <f>SUM(RawData[[#This Row],[Cat1]:[Cat10]])</f>
        <v>0</v>
      </c>
    </row>
    <row r="133" spans="1:14" x14ac:dyDescent="0.35">
      <c r="A133" s="37" t="str">
        <f>IF(ROW()&gt;Variables!$B$6,"",IF(ISEVEN(ROW()),DATE(YEAR(A132),MONTH(A132),DAY(A132)+1),A132))</f>
        <v/>
      </c>
      <c r="B133" s="42" t="str">
        <f t="shared" si="2"/>
        <v/>
      </c>
      <c r="C133" s="38" t="str">
        <f>IF(RawData[[#This Row],[Date]]="","",IF(ISEVEN(ROW()),"AM shift","PM shift"))</f>
        <v/>
      </c>
      <c r="D133" s="73"/>
      <c r="E133" s="73"/>
      <c r="F133" s="73"/>
      <c r="G133" s="73"/>
      <c r="H133" s="73"/>
      <c r="I133" s="73"/>
      <c r="J133" s="73"/>
      <c r="K133" s="73"/>
      <c r="L133" s="73"/>
      <c r="M133" s="73"/>
      <c r="N133" s="73">
        <f>SUM(RawData[[#This Row],[Cat1]:[Cat10]])</f>
        <v>0</v>
      </c>
    </row>
    <row r="134" spans="1:14" x14ac:dyDescent="0.35">
      <c r="A134" s="37" t="str">
        <f>IF(ROW()&gt;Variables!$B$6,"",IF(ISEVEN(ROW()),DATE(YEAR(A133),MONTH(A133),DAY(A133)+1),A133))</f>
        <v/>
      </c>
      <c r="B134" s="42" t="str">
        <f t="shared" si="2"/>
        <v/>
      </c>
      <c r="C134" s="38" t="str">
        <f>IF(RawData[[#This Row],[Date]]="","",IF(ISEVEN(ROW()),"AM shift","PM shift"))</f>
        <v/>
      </c>
      <c r="D134" s="73"/>
      <c r="E134" s="73"/>
      <c r="F134" s="73"/>
      <c r="G134" s="73"/>
      <c r="H134" s="73"/>
      <c r="I134" s="73"/>
      <c r="J134" s="73"/>
      <c r="K134" s="73"/>
      <c r="L134" s="73"/>
      <c r="M134" s="73"/>
      <c r="N134" s="73">
        <f>SUM(RawData[[#This Row],[Cat1]:[Cat10]])</f>
        <v>0</v>
      </c>
    </row>
    <row r="135" spans="1:14" x14ac:dyDescent="0.35">
      <c r="A135" s="37" t="str">
        <f>IF(ROW()&gt;Variables!$B$6,"",IF(ISEVEN(ROW()),DATE(YEAR(A134),MONTH(A134),DAY(A134)+1),A134))</f>
        <v/>
      </c>
      <c r="B135" s="42" t="str">
        <f t="shared" si="2"/>
        <v/>
      </c>
      <c r="C135" s="38" t="str">
        <f>IF(RawData[[#This Row],[Date]]="","",IF(ISEVEN(ROW()),"AM shift","PM shift"))</f>
        <v/>
      </c>
      <c r="D135" s="73"/>
      <c r="E135" s="73"/>
      <c r="F135" s="73"/>
      <c r="G135" s="73"/>
      <c r="H135" s="73"/>
      <c r="I135" s="73"/>
      <c r="J135" s="73"/>
      <c r="K135" s="73"/>
      <c r="L135" s="73"/>
      <c r="M135" s="73"/>
      <c r="N135" s="73">
        <f>SUM(RawData[[#This Row],[Cat1]:[Cat10]])</f>
        <v>0</v>
      </c>
    </row>
    <row r="136" spans="1:14" x14ac:dyDescent="0.35">
      <c r="A136" s="37" t="str">
        <f>IF(ROW()&gt;Variables!$B$6,"",IF(ISEVEN(ROW()),DATE(YEAR(A135),MONTH(A135),DAY(A135)+1),A135))</f>
        <v/>
      </c>
      <c r="B136" s="42" t="str">
        <f t="shared" si="2"/>
        <v/>
      </c>
      <c r="C136" s="38" t="str">
        <f>IF(RawData[[#This Row],[Date]]="","",IF(ISEVEN(ROW()),"AM shift","PM shift"))</f>
        <v/>
      </c>
      <c r="D136" s="73"/>
      <c r="E136" s="73"/>
      <c r="F136" s="73"/>
      <c r="G136" s="73"/>
      <c r="H136" s="73"/>
      <c r="I136" s="73"/>
      <c r="J136" s="73"/>
      <c r="K136" s="73"/>
      <c r="L136" s="73"/>
      <c r="M136" s="73"/>
      <c r="N136" s="73">
        <f>SUM(RawData[[#This Row],[Cat1]:[Cat10]])</f>
        <v>0</v>
      </c>
    </row>
    <row r="137" spans="1:14" x14ac:dyDescent="0.35">
      <c r="A137" s="37" t="str">
        <f>IF(ROW()&gt;Variables!$B$6,"",IF(ISEVEN(ROW()),DATE(YEAR(A136),MONTH(A136),DAY(A136)+1),A136))</f>
        <v/>
      </c>
      <c r="B137" s="42" t="str">
        <f t="shared" si="2"/>
        <v/>
      </c>
      <c r="C137" s="38" t="str">
        <f>IF(RawData[[#This Row],[Date]]="","",IF(ISEVEN(ROW()),"AM shift","PM shift"))</f>
        <v/>
      </c>
      <c r="D137" s="73"/>
      <c r="E137" s="73"/>
      <c r="F137" s="73"/>
      <c r="G137" s="73"/>
      <c r="H137" s="73"/>
      <c r="I137" s="73"/>
      <c r="J137" s="73"/>
      <c r="K137" s="73"/>
      <c r="L137" s="73"/>
      <c r="M137" s="73"/>
      <c r="N137" s="73">
        <f>SUM(RawData[[#This Row],[Cat1]:[Cat10]])</f>
        <v>0</v>
      </c>
    </row>
    <row r="138" spans="1:14" x14ac:dyDescent="0.35">
      <c r="A138" s="37" t="str">
        <f>IF(ROW()&gt;Variables!$B$6,"",IF(ISEVEN(ROW()),DATE(YEAR(A137),MONTH(A137),DAY(A137)+1),A137))</f>
        <v/>
      </c>
      <c r="B138" s="42" t="str">
        <f t="shared" si="2"/>
        <v/>
      </c>
      <c r="C138" s="38" t="str">
        <f>IF(RawData[[#This Row],[Date]]="","",IF(ISEVEN(ROW()),"AM shift","PM shift"))</f>
        <v/>
      </c>
      <c r="D138" s="73"/>
      <c r="E138" s="73"/>
      <c r="F138" s="73"/>
      <c r="G138" s="73"/>
      <c r="H138" s="73"/>
      <c r="I138" s="73"/>
      <c r="J138" s="73"/>
      <c r="K138" s="73"/>
      <c r="L138" s="73"/>
      <c r="M138" s="73"/>
      <c r="N138" s="73">
        <f>SUM(RawData[[#This Row],[Cat1]:[Cat10]])</f>
        <v>0</v>
      </c>
    </row>
    <row r="139" spans="1:14" x14ac:dyDescent="0.35">
      <c r="A139" s="37" t="str">
        <f>IF(ROW()&gt;Variables!$B$6,"",IF(ISEVEN(ROW()),DATE(YEAR(A138),MONTH(A138),DAY(A138)+1),A138))</f>
        <v/>
      </c>
      <c r="B139" s="42" t="str">
        <f t="shared" si="2"/>
        <v/>
      </c>
      <c r="C139" s="38" t="str">
        <f>IF(RawData[[#This Row],[Date]]="","",IF(ISEVEN(ROW()),"AM shift","PM shift"))</f>
        <v/>
      </c>
      <c r="D139" s="73"/>
      <c r="E139" s="73"/>
      <c r="F139" s="73"/>
      <c r="G139" s="73"/>
      <c r="H139" s="73"/>
      <c r="I139" s="73"/>
      <c r="J139" s="73"/>
      <c r="K139" s="73"/>
      <c r="L139" s="73"/>
      <c r="M139" s="73"/>
      <c r="N139" s="73">
        <f>SUM(RawData[[#This Row],[Cat1]:[Cat10]])</f>
        <v>0</v>
      </c>
    </row>
    <row r="140" spans="1:14" x14ac:dyDescent="0.35">
      <c r="A140" s="37" t="str">
        <f>IF(ROW()&gt;Variables!$B$6,"",IF(ISEVEN(ROW()),DATE(YEAR(A139),MONTH(A139),DAY(A139)+1),A139))</f>
        <v/>
      </c>
      <c r="B140" s="42" t="str">
        <f t="shared" si="2"/>
        <v/>
      </c>
      <c r="C140" s="38" t="str">
        <f>IF(RawData[[#This Row],[Date]]="","",IF(ISEVEN(ROW()),"AM shift","PM shift"))</f>
        <v/>
      </c>
      <c r="D140" s="73"/>
      <c r="E140" s="73"/>
      <c r="F140" s="73"/>
      <c r="G140" s="73"/>
      <c r="H140" s="73"/>
      <c r="I140" s="73"/>
      <c r="J140" s="73"/>
      <c r="K140" s="73"/>
      <c r="L140" s="73"/>
      <c r="M140" s="73"/>
      <c r="N140" s="73">
        <f>SUM(RawData[[#This Row],[Cat1]:[Cat10]])</f>
        <v>0</v>
      </c>
    </row>
    <row r="141" spans="1:14" x14ac:dyDescent="0.35">
      <c r="A141" s="37" t="str">
        <f>IF(ROW()&gt;Variables!$B$6,"",IF(ISEVEN(ROW()),DATE(YEAR(A140),MONTH(A140),DAY(A140)+1),A140))</f>
        <v/>
      </c>
      <c r="B141" s="42" t="str">
        <f t="shared" si="2"/>
        <v/>
      </c>
      <c r="C141" s="38" t="str">
        <f>IF(RawData[[#This Row],[Date]]="","",IF(ISEVEN(ROW()),"AM shift","PM shift"))</f>
        <v/>
      </c>
      <c r="D141" s="73"/>
      <c r="E141" s="73"/>
      <c r="F141" s="73"/>
      <c r="G141" s="73"/>
      <c r="H141" s="73"/>
      <c r="I141" s="73"/>
      <c r="J141" s="73"/>
      <c r="K141" s="73"/>
      <c r="L141" s="73"/>
      <c r="M141" s="73"/>
      <c r="N141" s="73">
        <f>SUM(RawData[[#This Row],[Cat1]:[Cat10]])</f>
        <v>0</v>
      </c>
    </row>
    <row r="142" spans="1:14" x14ac:dyDescent="0.35">
      <c r="A142" s="37" t="str">
        <f>IF(ROW()&gt;Variables!$B$6,"",IF(ISEVEN(ROW()),DATE(YEAR(A141),MONTH(A141),DAY(A141)+1),A141))</f>
        <v/>
      </c>
      <c r="B142" s="42" t="str">
        <f t="shared" si="2"/>
        <v/>
      </c>
      <c r="C142" s="38" t="str">
        <f>IF(RawData[[#This Row],[Date]]="","",IF(ISEVEN(ROW()),"AM shift","PM shift"))</f>
        <v/>
      </c>
      <c r="D142" s="73"/>
      <c r="E142" s="73"/>
      <c r="F142" s="73"/>
      <c r="G142" s="73"/>
      <c r="H142" s="73"/>
      <c r="I142" s="73"/>
      <c r="J142" s="73"/>
      <c r="K142" s="73"/>
      <c r="L142" s="73"/>
      <c r="M142" s="73"/>
      <c r="N142" s="73">
        <f>SUM(RawData[[#This Row],[Cat1]:[Cat10]])</f>
        <v>0</v>
      </c>
    </row>
    <row r="143" spans="1:14" x14ac:dyDescent="0.35">
      <c r="A143" s="37" t="str">
        <f>IF(ROW()&gt;Variables!$B$6,"",IF(ISEVEN(ROW()),DATE(YEAR(A142),MONTH(A142),DAY(A142)+1),A142))</f>
        <v/>
      </c>
      <c r="B143" s="42" t="str">
        <f t="shared" si="2"/>
        <v/>
      </c>
      <c r="C143" s="38" t="str">
        <f>IF(RawData[[#This Row],[Date]]="","",IF(ISEVEN(ROW()),"AM shift","PM shift"))</f>
        <v/>
      </c>
      <c r="D143" s="73"/>
      <c r="E143" s="73"/>
      <c r="F143" s="73"/>
      <c r="G143" s="73"/>
      <c r="H143" s="73"/>
      <c r="I143" s="73"/>
      <c r="J143" s="73"/>
      <c r="K143" s="73"/>
      <c r="L143" s="73"/>
      <c r="M143" s="73"/>
      <c r="N143" s="73">
        <f>SUM(RawData[[#This Row],[Cat1]:[Cat10]])</f>
        <v>0</v>
      </c>
    </row>
    <row r="144" spans="1:14" x14ac:dyDescent="0.35">
      <c r="A144" s="37" t="str">
        <f>IF(ROW()&gt;Variables!$B$6,"",IF(ISEVEN(ROW()),DATE(YEAR(A143),MONTH(A143),DAY(A143)+1),A143))</f>
        <v/>
      </c>
      <c r="B144" s="42" t="str">
        <f t="shared" si="2"/>
        <v/>
      </c>
      <c r="C144" s="38" t="str">
        <f>IF(RawData[[#This Row],[Date]]="","",IF(ISEVEN(ROW()),"AM shift","PM shift"))</f>
        <v/>
      </c>
      <c r="D144" s="73"/>
      <c r="E144" s="73"/>
      <c r="F144" s="73"/>
      <c r="G144" s="73"/>
      <c r="H144" s="73"/>
      <c r="I144" s="73"/>
      <c r="J144" s="73"/>
      <c r="K144" s="73"/>
      <c r="L144" s="73"/>
      <c r="M144" s="73"/>
      <c r="N144" s="73">
        <f>SUM(RawData[[#This Row],[Cat1]:[Cat10]])</f>
        <v>0</v>
      </c>
    </row>
    <row r="145" spans="1:14" x14ac:dyDescent="0.35">
      <c r="A145" s="37" t="str">
        <f>IF(ROW()&gt;Variables!$B$6,"",IF(ISEVEN(ROW()),DATE(YEAR(A144),MONTH(A144),DAY(A144)+1),A144))</f>
        <v/>
      </c>
      <c r="B145" s="42" t="str">
        <f t="shared" si="2"/>
        <v/>
      </c>
      <c r="C145" s="38" t="str">
        <f>IF(RawData[[#This Row],[Date]]="","",IF(ISEVEN(ROW()),"AM shift","PM shift"))</f>
        <v/>
      </c>
      <c r="D145" s="73"/>
      <c r="E145" s="73"/>
      <c r="F145" s="73"/>
      <c r="G145" s="73"/>
      <c r="H145" s="73"/>
      <c r="I145" s="73"/>
      <c r="J145" s="73"/>
      <c r="K145" s="73"/>
      <c r="L145" s="73"/>
      <c r="M145" s="73"/>
      <c r="N145" s="73">
        <f>SUM(RawData[[#This Row],[Cat1]:[Cat10]])</f>
        <v>0</v>
      </c>
    </row>
    <row r="146" spans="1:14" x14ac:dyDescent="0.35">
      <c r="A146" s="37" t="str">
        <f>IF(ROW()&gt;Variables!$B$6,"",IF(ISEVEN(ROW()),DATE(YEAR(A145),MONTH(A145),DAY(A145)+1),A145))</f>
        <v/>
      </c>
      <c r="B146" s="42" t="str">
        <f t="shared" si="2"/>
        <v/>
      </c>
      <c r="C146" s="38" t="str">
        <f>IF(RawData[[#This Row],[Date]]="","",IF(ISEVEN(ROW()),"AM shift","PM shift"))</f>
        <v/>
      </c>
      <c r="D146" s="73"/>
      <c r="E146" s="73"/>
      <c r="F146" s="73"/>
      <c r="G146" s="73"/>
      <c r="H146" s="73"/>
      <c r="I146" s="73"/>
      <c r="J146" s="73"/>
      <c r="K146" s="73"/>
      <c r="L146" s="73"/>
      <c r="M146" s="73"/>
      <c r="N146" s="73">
        <f>SUM(RawData[[#This Row],[Cat1]:[Cat10]])</f>
        <v>0</v>
      </c>
    </row>
    <row r="147" spans="1:14" x14ac:dyDescent="0.35">
      <c r="A147" s="37" t="str">
        <f>IF(ROW()&gt;Variables!$B$6,"",IF(ISEVEN(ROW()),DATE(YEAR(A146),MONTH(A146),DAY(A146)+1),A146))</f>
        <v/>
      </c>
      <c r="B147" s="42" t="str">
        <f t="shared" si="2"/>
        <v/>
      </c>
      <c r="C147" s="38" t="str">
        <f>IF(RawData[[#This Row],[Date]]="","",IF(ISEVEN(ROW()),"AM shift","PM shift"))</f>
        <v/>
      </c>
      <c r="D147" s="73"/>
      <c r="E147" s="73"/>
      <c r="F147" s="73"/>
      <c r="G147" s="73"/>
      <c r="H147" s="73"/>
      <c r="I147" s="73"/>
      <c r="J147" s="73"/>
      <c r="K147" s="73"/>
      <c r="L147" s="73"/>
      <c r="M147" s="73"/>
      <c r="N147" s="73">
        <f>SUM(RawData[[#This Row],[Cat1]:[Cat10]])</f>
        <v>0</v>
      </c>
    </row>
    <row r="148" spans="1:14" x14ac:dyDescent="0.35">
      <c r="A148" s="37" t="str">
        <f>IF(ROW()&gt;Variables!$B$6,"",IF(ISEVEN(ROW()),DATE(YEAR(A147),MONTH(A147),DAY(A147)+1),A147))</f>
        <v/>
      </c>
      <c r="B148" s="42" t="str">
        <f t="shared" si="2"/>
        <v/>
      </c>
      <c r="C148" s="38" t="str">
        <f>IF(RawData[[#This Row],[Date]]="","",IF(ISEVEN(ROW()),"AM shift","PM shift"))</f>
        <v/>
      </c>
      <c r="D148" s="73"/>
      <c r="E148" s="73"/>
      <c r="F148" s="73"/>
      <c r="G148" s="73"/>
      <c r="H148" s="73"/>
      <c r="I148" s="73"/>
      <c r="J148" s="73"/>
      <c r="K148" s="73"/>
      <c r="L148" s="73"/>
      <c r="M148" s="73"/>
      <c r="N148" s="73">
        <f>SUM(RawData[[#This Row],[Cat1]:[Cat10]])</f>
        <v>0</v>
      </c>
    </row>
    <row r="149" spans="1:14" x14ac:dyDescent="0.35">
      <c r="A149" s="37" t="str">
        <f>IF(ROW()&gt;Variables!$B$6,"",IF(ISEVEN(ROW()),DATE(YEAR(A148),MONTH(A148),DAY(A148)+1),A148))</f>
        <v/>
      </c>
      <c r="B149" s="42" t="str">
        <f t="shared" si="2"/>
        <v/>
      </c>
      <c r="C149" s="38" t="str">
        <f>IF(RawData[[#This Row],[Date]]="","",IF(ISEVEN(ROW()),"AM shift","PM shift"))</f>
        <v/>
      </c>
      <c r="D149" s="73"/>
      <c r="E149" s="73"/>
      <c r="F149" s="73"/>
      <c r="G149" s="73"/>
      <c r="H149" s="73"/>
      <c r="I149" s="73"/>
      <c r="J149" s="73"/>
      <c r="K149" s="73"/>
      <c r="L149" s="73"/>
      <c r="M149" s="73"/>
      <c r="N149" s="73">
        <f>SUM(RawData[[#This Row],[Cat1]:[Cat10]])</f>
        <v>0</v>
      </c>
    </row>
    <row r="150" spans="1:14" x14ac:dyDescent="0.35">
      <c r="A150" s="37" t="str">
        <f>IF(ROW()&gt;Variables!$B$6,"",IF(ISEVEN(ROW()),DATE(YEAR(A149),MONTH(A149),DAY(A149)+1),A149))</f>
        <v/>
      </c>
      <c r="B150" s="42" t="str">
        <f t="shared" si="2"/>
        <v/>
      </c>
      <c r="C150" s="38" t="str">
        <f>IF(RawData[[#This Row],[Date]]="","",IF(ISEVEN(ROW()),"AM shift","PM shift"))</f>
        <v/>
      </c>
      <c r="D150" s="73"/>
      <c r="E150" s="73"/>
      <c r="F150" s="73"/>
      <c r="G150" s="73"/>
      <c r="H150" s="73"/>
      <c r="I150" s="73"/>
      <c r="J150" s="73"/>
      <c r="K150" s="73"/>
      <c r="L150" s="73"/>
      <c r="M150" s="73"/>
      <c r="N150" s="73">
        <f>SUM(RawData[[#This Row],[Cat1]:[Cat10]])</f>
        <v>0</v>
      </c>
    </row>
    <row r="151" spans="1:14" x14ac:dyDescent="0.35">
      <c r="A151" s="37" t="str">
        <f>IF(ROW()&gt;Variables!$B$6,"",IF(ISEVEN(ROW()),DATE(YEAR(A150),MONTH(A150),DAY(A150)+1),A150))</f>
        <v/>
      </c>
      <c r="B151" s="42" t="str">
        <f t="shared" si="2"/>
        <v/>
      </c>
      <c r="C151" s="38" t="str">
        <f>IF(RawData[[#This Row],[Date]]="","",IF(ISEVEN(ROW()),"AM shift","PM shift"))</f>
        <v/>
      </c>
      <c r="D151" s="73"/>
      <c r="E151" s="73"/>
      <c r="F151" s="73"/>
      <c r="G151" s="73"/>
      <c r="H151" s="73"/>
      <c r="I151" s="73"/>
      <c r="J151" s="73"/>
      <c r="K151" s="73"/>
      <c r="L151" s="73"/>
      <c r="M151" s="73"/>
      <c r="N151" s="73">
        <f>SUM(RawData[[#This Row],[Cat1]:[Cat10]])</f>
        <v>0</v>
      </c>
    </row>
    <row r="152" spans="1:14" x14ac:dyDescent="0.35">
      <c r="A152" s="37" t="str">
        <f>IF(ROW()&gt;Variables!$B$6,"",IF(ISEVEN(ROW()),DATE(YEAR(A151),MONTH(A151),DAY(A151)+1),A151))</f>
        <v/>
      </c>
      <c r="B152" s="42" t="str">
        <f t="shared" si="2"/>
        <v/>
      </c>
      <c r="C152" s="38" t="str">
        <f>IF(RawData[[#This Row],[Date]]="","",IF(ISEVEN(ROW()),"AM shift","PM shift"))</f>
        <v/>
      </c>
      <c r="D152" s="73"/>
      <c r="E152" s="73"/>
      <c r="F152" s="73"/>
      <c r="G152" s="73"/>
      <c r="H152" s="73"/>
      <c r="I152" s="73"/>
      <c r="J152" s="73"/>
      <c r="K152" s="73"/>
      <c r="L152" s="73"/>
      <c r="M152" s="73"/>
      <c r="N152" s="73">
        <f>SUM(RawData[[#This Row],[Cat1]:[Cat10]])</f>
        <v>0</v>
      </c>
    </row>
    <row r="153" spans="1:14" x14ac:dyDescent="0.35">
      <c r="A153" s="37" t="str">
        <f>IF(ROW()&gt;Variables!$B$6,"",IF(ISEVEN(ROW()),DATE(YEAR(A152),MONTH(A152),DAY(A152)+1),A152))</f>
        <v/>
      </c>
      <c r="B153" s="42" t="str">
        <f t="shared" si="2"/>
        <v/>
      </c>
      <c r="C153" s="38" t="str">
        <f>IF(RawData[[#This Row],[Date]]="","",IF(ISEVEN(ROW()),"AM shift","PM shift"))</f>
        <v/>
      </c>
      <c r="D153" s="73"/>
      <c r="E153" s="73"/>
      <c r="F153" s="73"/>
      <c r="G153" s="73"/>
      <c r="H153" s="73"/>
      <c r="I153" s="73"/>
      <c r="J153" s="73"/>
      <c r="K153" s="73"/>
      <c r="L153" s="73"/>
      <c r="M153" s="73"/>
      <c r="N153" s="73">
        <f>SUM(RawData[[#This Row],[Cat1]:[Cat10]])</f>
        <v>0</v>
      </c>
    </row>
    <row r="154" spans="1:14" x14ac:dyDescent="0.35">
      <c r="A154" s="37" t="str">
        <f>IF(ROW()&gt;Variables!$B$6,"",IF(ISEVEN(ROW()),DATE(YEAR(A153),MONTH(A153),DAY(A153)+1),A153))</f>
        <v/>
      </c>
      <c r="B154" s="42" t="str">
        <f t="shared" si="2"/>
        <v/>
      </c>
      <c r="C154" s="38" t="str">
        <f>IF(RawData[[#This Row],[Date]]="","",IF(ISEVEN(ROW()),"AM shift","PM shift"))</f>
        <v/>
      </c>
      <c r="D154" s="73"/>
      <c r="E154" s="73"/>
      <c r="F154" s="73"/>
      <c r="G154" s="73"/>
      <c r="H154" s="73"/>
      <c r="I154" s="73"/>
      <c r="J154" s="73"/>
      <c r="K154" s="73"/>
      <c r="L154" s="73"/>
      <c r="M154" s="73"/>
      <c r="N154" s="73">
        <f>SUM(RawData[[#This Row],[Cat1]:[Cat10]])</f>
        <v>0</v>
      </c>
    </row>
    <row r="155" spans="1:14" x14ac:dyDescent="0.35">
      <c r="A155" s="37" t="str">
        <f>IF(ROW()&gt;Variables!$B$6,"",IF(ISEVEN(ROW()),DATE(YEAR(A154),MONTH(A154),DAY(A154)+1),A154))</f>
        <v/>
      </c>
      <c r="B155" s="42" t="str">
        <f t="shared" si="2"/>
        <v/>
      </c>
      <c r="C155" s="38" t="str">
        <f>IF(RawData[[#This Row],[Date]]="","",IF(ISEVEN(ROW()),"AM shift","PM shift"))</f>
        <v/>
      </c>
      <c r="D155" s="73"/>
      <c r="E155" s="73"/>
      <c r="F155" s="73"/>
      <c r="G155" s="73"/>
      <c r="H155" s="73"/>
      <c r="I155" s="73"/>
      <c r="J155" s="73"/>
      <c r="K155" s="73"/>
      <c r="L155" s="73"/>
      <c r="M155" s="73"/>
      <c r="N155" s="73">
        <f>SUM(RawData[[#This Row],[Cat1]:[Cat10]])</f>
        <v>0</v>
      </c>
    </row>
    <row r="156" spans="1:14" x14ac:dyDescent="0.35">
      <c r="A156" s="37" t="str">
        <f>IF(ROW()&gt;Variables!$B$6,"",IF(ISEVEN(ROW()),DATE(YEAR(A155),MONTH(A155),DAY(A155)+1),A155))</f>
        <v/>
      </c>
      <c r="B156" s="42" t="str">
        <f t="shared" si="2"/>
        <v/>
      </c>
      <c r="C156" s="38" t="str">
        <f>IF(RawData[[#This Row],[Date]]="","",IF(ISEVEN(ROW()),"AM shift","PM shift"))</f>
        <v/>
      </c>
      <c r="D156" s="73"/>
      <c r="E156" s="73"/>
      <c r="F156" s="73"/>
      <c r="G156" s="73"/>
      <c r="H156" s="73"/>
      <c r="I156" s="73"/>
      <c r="J156" s="73"/>
      <c r="K156" s="73"/>
      <c r="L156" s="73"/>
      <c r="M156" s="73"/>
      <c r="N156" s="73">
        <f>SUM(RawData[[#This Row],[Cat1]:[Cat10]])</f>
        <v>0</v>
      </c>
    </row>
    <row r="157" spans="1:14" x14ac:dyDescent="0.35">
      <c r="A157" s="37" t="str">
        <f>IF(ROW()&gt;Variables!$B$6,"",IF(ISEVEN(ROW()),DATE(YEAR(A156),MONTH(A156),DAY(A156)+1),A156))</f>
        <v/>
      </c>
      <c r="B157" s="42" t="str">
        <f t="shared" si="2"/>
        <v/>
      </c>
      <c r="C157" s="38" t="str">
        <f>IF(RawData[[#This Row],[Date]]="","",IF(ISEVEN(ROW()),"AM shift","PM shift"))</f>
        <v/>
      </c>
      <c r="D157" s="73"/>
      <c r="E157" s="73"/>
      <c r="F157" s="73"/>
      <c r="G157" s="73"/>
      <c r="H157" s="73"/>
      <c r="I157" s="73"/>
      <c r="J157" s="73"/>
      <c r="K157" s="73"/>
      <c r="L157" s="73"/>
      <c r="M157" s="73"/>
      <c r="N157" s="73">
        <f>SUM(RawData[[#This Row],[Cat1]:[Cat10]])</f>
        <v>0</v>
      </c>
    </row>
    <row r="158" spans="1:14" x14ac:dyDescent="0.35">
      <c r="A158" s="37" t="str">
        <f>IF(ROW()&gt;Variables!$B$6,"",IF(ISEVEN(ROW()),DATE(YEAR(A157),MONTH(A157),DAY(A157)+1),A157))</f>
        <v/>
      </c>
      <c r="B158" s="42" t="str">
        <f t="shared" si="2"/>
        <v/>
      </c>
      <c r="C158" s="38" t="str">
        <f>IF(RawData[[#This Row],[Date]]="","",IF(ISEVEN(ROW()),"AM shift","PM shift"))</f>
        <v/>
      </c>
      <c r="D158" s="73"/>
      <c r="E158" s="73"/>
      <c r="F158" s="73"/>
      <c r="G158" s="73"/>
      <c r="H158" s="73"/>
      <c r="I158" s="73"/>
      <c r="J158" s="73"/>
      <c r="K158" s="73"/>
      <c r="L158" s="73"/>
      <c r="M158" s="73"/>
      <c r="N158" s="73">
        <f>SUM(RawData[[#This Row],[Cat1]:[Cat10]])</f>
        <v>0</v>
      </c>
    </row>
    <row r="159" spans="1:14" x14ac:dyDescent="0.35">
      <c r="A159" s="37" t="str">
        <f>IF(ROW()&gt;Variables!$B$6,"",IF(ISEVEN(ROW()),DATE(YEAR(A158),MONTH(A158),DAY(A158)+1),A158))</f>
        <v/>
      </c>
      <c r="B159" s="42" t="str">
        <f t="shared" si="2"/>
        <v/>
      </c>
      <c r="C159" s="38" t="str">
        <f>IF(RawData[[#This Row],[Date]]="","",IF(ISEVEN(ROW()),"AM shift","PM shift"))</f>
        <v/>
      </c>
      <c r="D159" s="73"/>
      <c r="E159" s="73"/>
      <c r="F159" s="73"/>
      <c r="G159" s="73"/>
      <c r="H159" s="73"/>
      <c r="I159" s="73"/>
      <c r="J159" s="73"/>
      <c r="K159" s="73"/>
      <c r="L159" s="73"/>
      <c r="M159" s="73"/>
      <c r="N159" s="73">
        <f>SUM(RawData[[#This Row],[Cat1]:[Cat10]])</f>
        <v>0</v>
      </c>
    </row>
    <row r="160" spans="1:14" x14ac:dyDescent="0.35">
      <c r="A160" s="37" t="str">
        <f>IF(ROW()&gt;Variables!$B$6,"",IF(ISEVEN(ROW()),DATE(YEAR(A159),MONTH(A159),DAY(A159)+1),A159))</f>
        <v/>
      </c>
      <c r="B160" s="42" t="str">
        <f t="shared" si="2"/>
        <v/>
      </c>
      <c r="C160" s="38" t="str">
        <f>IF(RawData[[#This Row],[Date]]="","",IF(ISEVEN(ROW()),"AM shift","PM shift"))</f>
        <v/>
      </c>
      <c r="D160" s="73"/>
      <c r="E160" s="73"/>
      <c r="F160" s="73"/>
      <c r="G160" s="73"/>
      <c r="H160" s="73"/>
      <c r="I160" s="73"/>
      <c r="J160" s="73"/>
      <c r="K160" s="73"/>
      <c r="L160" s="73"/>
      <c r="M160" s="73"/>
      <c r="N160" s="73">
        <f>SUM(RawData[[#This Row],[Cat1]:[Cat10]])</f>
        <v>0</v>
      </c>
    </row>
    <row r="161" spans="1:14" x14ac:dyDescent="0.35">
      <c r="A161" s="37" t="str">
        <f>IF(ROW()&gt;Variables!$B$6,"",IF(ISEVEN(ROW()),DATE(YEAR(A160),MONTH(A160),DAY(A160)+1),A160))</f>
        <v/>
      </c>
      <c r="B161" s="42" t="str">
        <f t="shared" si="2"/>
        <v/>
      </c>
      <c r="C161" s="38" t="str">
        <f>IF(RawData[[#This Row],[Date]]="","",IF(ISEVEN(ROW()),"AM shift","PM shift"))</f>
        <v/>
      </c>
      <c r="D161" s="73"/>
      <c r="E161" s="73"/>
      <c r="F161" s="73"/>
      <c r="G161" s="73"/>
      <c r="H161" s="73"/>
      <c r="I161" s="73"/>
      <c r="J161" s="73"/>
      <c r="K161" s="73"/>
      <c r="L161" s="73"/>
      <c r="M161" s="73"/>
      <c r="N161" s="73">
        <f>SUM(RawData[[#This Row],[Cat1]:[Cat10]])</f>
        <v>0</v>
      </c>
    </row>
    <row r="162" spans="1:14" x14ac:dyDescent="0.35">
      <c r="A162" s="37" t="str">
        <f>IF(ROW()&gt;Variables!$B$6,"",IF(ISEVEN(ROW()),DATE(YEAR(A161),MONTH(A161),DAY(A161)+1),A161))</f>
        <v/>
      </c>
      <c r="B162" s="42" t="str">
        <f t="shared" si="2"/>
        <v/>
      </c>
      <c r="C162" s="38" t="str">
        <f>IF(RawData[[#This Row],[Date]]="","",IF(ISEVEN(ROW()),"AM shift","PM shift"))</f>
        <v/>
      </c>
      <c r="D162" s="73"/>
      <c r="E162" s="73"/>
      <c r="F162" s="73"/>
      <c r="G162" s="73"/>
      <c r="H162" s="73"/>
      <c r="I162" s="73"/>
      <c r="J162" s="73"/>
      <c r="K162" s="73"/>
      <c r="L162" s="73"/>
      <c r="M162" s="73"/>
      <c r="N162" s="73">
        <f>SUM(RawData[[#This Row],[Cat1]:[Cat10]])</f>
        <v>0</v>
      </c>
    </row>
    <row r="163" spans="1:14" x14ac:dyDescent="0.35">
      <c r="A163" s="37" t="str">
        <f>IF(ROW()&gt;Variables!$B$6,"",IF(ISEVEN(ROW()),DATE(YEAR(A162),MONTH(A162),DAY(A162)+1),A162))</f>
        <v/>
      </c>
      <c r="B163" s="42" t="str">
        <f t="shared" si="2"/>
        <v/>
      </c>
      <c r="C163" s="38" t="str">
        <f>IF(RawData[[#This Row],[Date]]="","",IF(ISEVEN(ROW()),"AM shift","PM shift"))</f>
        <v/>
      </c>
      <c r="D163" s="73"/>
      <c r="E163" s="73"/>
      <c r="F163" s="73"/>
      <c r="G163" s="73"/>
      <c r="H163" s="73"/>
      <c r="I163" s="73"/>
      <c r="J163" s="73"/>
      <c r="K163" s="73"/>
      <c r="L163" s="73"/>
      <c r="M163" s="73"/>
      <c r="N163" s="73">
        <f>SUM(RawData[[#This Row],[Cat1]:[Cat10]])</f>
        <v>0</v>
      </c>
    </row>
    <row r="164" spans="1:14" x14ac:dyDescent="0.35">
      <c r="A164" s="37" t="str">
        <f>IF(ROW()&gt;Variables!$B$6,"",IF(ISEVEN(ROW()),DATE(YEAR(A163),MONTH(A163),DAY(A163)+1),A163))</f>
        <v/>
      </c>
      <c r="B164" s="42" t="str">
        <f t="shared" si="2"/>
        <v/>
      </c>
      <c r="C164" s="38" t="str">
        <f>IF(RawData[[#This Row],[Date]]="","",IF(ISEVEN(ROW()),"AM shift","PM shift"))</f>
        <v/>
      </c>
      <c r="D164" s="73"/>
      <c r="E164" s="73"/>
      <c r="F164" s="73"/>
      <c r="G164" s="73"/>
      <c r="H164" s="73"/>
      <c r="I164" s="73"/>
      <c r="J164" s="73"/>
      <c r="K164" s="73"/>
      <c r="L164" s="73"/>
      <c r="M164" s="73"/>
      <c r="N164" s="73">
        <f>SUM(RawData[[#This Row],[Cat1]:[Cat10]])</f>
        <v>0</v>
      </c>
    </row>
    <row r="165" spans="1:14" x14ac:dyDescent="0.35">
      <c r="A165" s="37" t="str">
        <f>IF(ROW()&gt;Variables!$B$6,"",IF(ISEVEN(ROW()),DATE(YEAR(A164),MONTH(A164),DAY(A164)+1),A164))</f>
        <v/>
      </c>
      <c r="B165" s="42" t="str">
        <f t="shared" si="2"/>
        <v/>
      </c>
      <c r="C165" s="38" t="str">
        <f>IF(RawData[[#This Row],[Date]]="","",IF(ISEVEN(ROW()),"AM shift","PM shift"))</f>
        <v/>
      </c>
      <c r="D165" s="73"/>
      <c r="E165" s="73"/>
      <c r="F165" s="73"/>
      <c r="G165" s="73"/>
      <c r="H165" s="73"/>
      <c r="I165" s="73"/>
      <c r="J165" s="73"/>
      <c r="K165" s="73"/>
      <c r="L165" s="73"/>
      <c r="M165" s="73"/>
      <c r="N165" s="73">
        <f>SUM(RawData[[#This Row],[Cat1]:[Cat10]])</f>
        <v>0</v>
      </c>
    </row>
    <row r="166" spans="1:14" x14ac:dyDescent="0.35">
      <c r="A166" s="37" t="str">
        <f>IF(ROW()&gt;Variables!$B$6,"",IF(ISEVEN(ROW()),DATE(YEAR(A165),MONTH(A165),DAY(A165)+1),A165))</f>
        <v/>
      </c>
      <c r="B166" s="42" t="str">
        <f t="shared" si="2"/>
        <v/>
      </c>
      <c r="C166" s="38" t="str">
        <f>IF(RawData[[#This Row],[Date]]="","",IF(ISEVEN(ROW()),"AM shift","PM shift"))</f>
        <v/>
      </c>
      <c r="D166" s="73"/>
      <c r="E166" s="73"/>
      <c r="F166" s="73"/>
      <c r="G166" s="73"/>
      <c r="H166" s="73"/>
      <c r="I166" s="73"/>
      <c r="J166" s="73"/>
      <c r="K166" s="73"/>
      <c r="L166" s="73"/>
      <c r="M166" s="73"/>
      <c r="N166" s="73">
        <f>SUM(RawData[[#This Row],[Cat1]:[Cat10]])</f>
        <v>0</v>
      </c>
    </row>
    <row r="167" spans="1:14" x14ac:dyDescent="0.35">
      <c r="A167" s="37" t="str">
        <f>IF(ROW()&gt;Variables!$B$6,"",IF(ISEVEN(ROW()),DATE(YEAR(A166),MONTH(A166),DAY(A166)+1),A166))</f>
        <v/>
      </c>
      <c r="B167" s="42" t="str">
        <f t="shared" si="2"/>
        <v/>
      </c>
      <c r="C167" s="38" t="str">
        <f>IF(RawData[[#This Row],[Date]]="","",IF(ISEVEN(ROW()),"AM shift","PM shift"))</f>
        <v/>
      </c>
      <c r="D167" s="73"/>
      <c r="E167" s="73"/>
      <c r="F167" s="73"/>
      <c r="G167" s="73"/>
      <c r="H167" s="73"/>
      <c r="I167" s="73"/>
      <c r="J167" s="73"/>
      <c r="K167" s="73"/>
      <c r="L167" s="73"/>
      <c r="M167" s="73"/>
      <c r="N167" s="73">
        <f>SUM(RawData[[#This Row],[Cat1]:[Cat10]])</f>
        <v>0</v>
      </c>
    </row>
    <row r="168" spans="1:14" x14ac:dyDescent="0.35">
      <c r="A168" s="37" t="str">
        <f>IF(ROW()&gt;Variables!$B$6,"",IF(ISEVEN(ROW()),DATE(YEAR(A167),MONTH(A167),DAY(A167)+1),A167))</f>
        <v/>
      </c>
      <c r="B168" s="42" t="str">
        <f t="shared" si="2"/>
        <v/>
      </c>
      <c r="C168" s="38" t="str">
        <f>IF(RawData[[#This Row],[Date]]="","",IF(ISEVEN(ROW()),"AM shift","PM shift"))</f>
        <v/>
      </c>
      <c r="D168" s="73"/>
      <c r="E168" s="73"/>
      <c r="F168" s="73"/>
      <c r="G168" s="73"/>
      <c r="H168" s="73"/>
      <c r="I168" s="73"/>
      <c r="J168" s="73"/>
      <c r="K168" s="73"/>
      <c r="L168" s="73"/>
      <c r="M168" s="73"/>
      <c r="N168" s="73">
        <f>SUM(RawData[[#This Row],[Cat1]:[Cat10]])</f>
        <v>0</v>
      </c>
    </row>
    <row r="169" spans="1:14" x14ac:dyDescent="0.35">
      <c r="A169" s="37" t="str">
        <f>IF(ROW()&gt;Variables!$B$6,"",IF(ISEVEN(ROW()),DATE(YEAR(A168),MONTH(A168),DAY(A168)+1),A168))</f>
        <v/>
      </c>
      <c r="B169" s="42" t="str">
        <f t="shared" si="2"/>
        <v/>
      </c>
      <c r="C169" s="38" t="str">
        <f>IF(RawData[[#This Row],[Date]]="","",IF(ISEVEN(ROW()),"AM shift","PM shift"))</f>
        <v/>
      </c>
      <c r="D169" s="73"/>
      <c r="E169" s="73"/>
      <c r="F169" s="73"/>
      <c r="G169" s="73"/>
      <c r="H169" s="73"/>
      <c r="I169" s="73"/>
      <c r="J169" s="73"/>
      <c r="K169" s="73"/>
      <c r="L169" s="73"/>
      <c r="M169" s="73"/>
      <c r="N169" s="73">
        <f>SUM(RawData[[#This Row],[Cat1]:[Cat10]])</f>
        <v>0</v>
      </c>
    </row>
    <row r="170" spans="1:14" x14ac:dyDescent="0.35">
      <c r="A170" s="37" t="str">
        <f>IF(ROW()&gt;Variables!$B$6,"",IF(ISEVEN(ROW()),DATE(YEAR(A169),MONTH(A169),DAY(A169)+1),A169))</f>
        <v/>
      </c>
      <c r="B170" s="42" t="str">
        <f t="shared" si="2"/>
        <v/>
      </c>
      <c r="C170" s="38" t="str">
        <f>IF(RawData[[#This Row],[Date]]="","",IF(ISEVEN(ROW()),"AM shift","PM shift"))</f>
        <v/>
      </c>
      <c r="D170" s="73"/>
      <c r="E170" s="73"/>
      <c r="F170" s="73"/>
      <c r="G170" s="73"/>
      <c r="H170" s="73"/>
      <c r="I170" s="73"/>
      <c r="J170" s="73"/>
      <c r="K170" s="73"/>
      <c r="L170" s="73"/>
      <c r="M170" s="73"/>
      <c r="N170" s="73">
        <f>SUM(RawData[[#This Row],[Cat1]:[Cat10]])</f>
        <v>0</v>
      </c>
    </row>
    <row r="171" spans="1:14" x14ac:dyDescent="0.35">
      <c r="A171" s="37" t="str">
        <f>IF(ROW()&gt;Variables!$B$6,"",IF(ISEVEN(ROW()),DATE(YEAR(A170),MONTH(A170),DAY(A170)+1),A170))</f>
        <v/>
      </c>
      <c r="B171" s="42" t="str">
        <f t="shared" si="2"/>
        <v/>
      </c>
      <c r="C171" s="38" t="str">
        <f>IF(RawData[[#This Row],[Date]]="","",IF(ISEVEN(ROW()),"AM shift","PM shift"))</f>
        <v/>
      </c>
      <c r="D171" s="73"/>
      <c r="E171" s="73"/>
      <c r="F171" s="73"/>
      <c r="G171" s="73"/>
      <c r="H171" s="73"/>
      <c r="I171" s="73"/>
      <c r="J171" s="73"/>
      <c r="K171" s="73"/>
      <c r="L171" s="73"/>
      <c r="M171" s="73"/>
      <c r="N171" s="73">
        <f>SUM(RawData[[#This Row],[Cat1]:[Cat10]])</f>
        <v>0</v>
      </c>
    </row>
    <row r="172" spans="1:14" x14ac:dyDescent="0.35">
      <c r="A172" s="37" t="str">
        <f>IF(ROW()&gt;Variables!$B$6,"",IF(ISEVEN(ROW()),DATE(YEAR(A171),MONTH(A171),DAY(A171)+1),A171))</f>
        <v/>
      </c>
      <c r="B172" s="42" t="str">
        <f t="shared" si="2"/>
        <v/>
      </c>
      <c r="C172" s="38" t="str">
        <f>IF(RawData[[#This Row],[Date]]="","",IF(ISEVEN(ROW()),"AM shift","PM shift"))</f>
        <v/>
      </c>
      <c r="D172" s="73"/>
      <c r="E172" s="73"/>
      <c r="F172" s="73"/>
      <c r="G172" s="73"/>
      <c r="H172" s="73"/>
      <c r="I172" s="73"/>
      <c r="J172" s="73"/>
      <c r="K172" s="73"/>
      <c r="L172" s="73"/>
      <c r="M172" s="73"/>
      <c r="N172" s="73">
        <f>SUM(RawData[[#This Row],[Cat1]:[Cat10]])</f>
        <v>0</v>
      </c>
    </row>
    <row r="173" spans="1:14" x14ac:dyDescent="0.35">
      <c r="A173" s="37" t="str">
        <f>IF(ROW()&gt;Variables!$B$6,"",IF(ISEVEN(ROW()),DATE(YEAR(A172),MONTH(A172),DAY(A172)+1),A172))</f>
        <v/>
      </c>
      <c r="B173" s="42" t="str">
        <f t="shared" si="2"/>
        <v/>
      </c>
      <c r="C173" s="38" t="str">
        <f>IF(RawData[[#This Row],[Date]]="","",IF(ISEVEN(ROW()),"AM shift","PM shift"))</f>
        <v/>
      </c>
      <c r="D173" s="73"/>
      <c r="E173" s="73"/>
      <c r="F173" s="73"/>
      <c r="G173" s="73"/>
      <c r="H173" s="73"/>
      <c r="I173" s="73"/>
      <c r="J173" s="73"/>
      <c r="K173" s="73"/>
      <c r="L173" s="73"/>
      <c r="M173" s="73"/>
      <c r="N173" s="73">
        <f>SUM(RawData[[#This Row],[Cat1]:[Cat10]])</f>
        <v>0</v>
      </c>
    </row>
    <row r="174" spans="1:14" x14ac:dyDescent="0.35">
      <c r="A174" s="37" t="str">
        <f>IF(ROW()&gt;Variables!$B$6,"",IF(ISEVEN(ROW()),DATE(YEAR(A173),MONTH(A173),DAY(A173)+1),A173))</f>
        <v/>
      </c>
      <c r="B174" s="42" t="str">
        <f t="shared" si="2"/>
        <v/>
      </c>
      <c r="C174" s="38" t="str">
        <f>IF(RawData[[#This Row],[Date]]="","",IF(ISEVEN(ROW()),"AM shift","PM shift"))</f>
        <v/>
      </c>
      <c r="D174" s="73"/>
      <c r="E174" s="73"/>
      <c r="F174" s="73"/>
      <c r="G174" s="73"/>
      <c r="H174" s="73"/>
      <c r="I174" s="73"/>
      <c r="J174" s="73"/>
      <c r="K174" s="73"/>
      <c r="L174" s="73"/>
      <c r="M174" s="73"/>
      <c r="N174" s="73">
        <f>SUM(RawData[[#This Row],[Cat1]:[Cat10]])</f>
        <v>0</v>
      </c>
    </row>
    <row r="175" spans="1:14" x14ac:dyDescent="0.35">
      <c r="A175" s="37" t="str">
        <f>IF(ROW()&gt;Variables!$B$6,"",IF(ISEVEN(ROW()),DATE(YEAR(A174),MONTH(A174),DAY(A174)+1),A174))</f>
        <v/>
      </c>
      <c r="B175" s="42" t="str">
        <f t="shared" si="2"/>
        <v/>
      </c>
      <c r="C175" s="38" t="str">
        <f>IF(RawData[[#This Row],[Date]]="","",IF(ISEVEN(ROW()),"AM shift","PM shift"))</f>
        <v/>
      </c>
      <c r="D175" s="73"/>
      <c r="E175" s="73"/>
      <c r="F175" s="73"/>
      <c r="G175" s="73"/>
      <c r="H175" s="73"/>
      <c r="I175" s="73"/>
      <c r="J175" s="73"/>
      <c r="K175" s="73"/>
      <c r="L175" s="73"/>
      <c r="M175" s="73"/>
      <c r="N175" s="73">
        <f>SUM(RawData[[#This Row],[Cat1]:[Cat10]])</f>
        <v>0</v>
      </c>
    </row>
    <row r="176" spans="1:14" x14ac:dyDescent="0.35">
      <c r="A176" s="37" t="str">
        <f>IF(ROW()&gt;Variables!$B$6,"",IF(ISEVEN(ROW()),DATE(YEAR(A175),MONTH(A175),DAY(A175)+1),A175))</f>
        <v/>
      </c>
      <c r="B176" s="42" t="str">
        <f t="shared" si="2"/>
        <v/>
      </c>
      <c r="C176" s="38" t="str">
        <f>IF(RawData[[#This Row],[Date]]="","",IF(ISEVEN(ROW()),"AM shift","PM shift"))</f>
        <v/>
      </c>
      <c r="D176" s="73"/>
      <c r="E176" s="73"/>
      <c r="F176" s="73"/>
      <c r="G176" s="73"/>
      <c r="H176" s="73"/>
      <c r="I176" s="73"/>
      <c r="J176" s="73"/>
      <c r="K176" s="73"/>
      <c r="L176" s="73"/>
      <c r="M176" s="73"/>
      <c r="N176" s="73">
        <f>SUM(RawData[[#This Row],[Cat1]:[Cat10]])</f>
        <v>0</v>
      </c>
    </row>
    <row r="177" spans="1:14" x14ac:dyDescent="0.35">
      <c r="A177" s="37" t="str">
        <f>IF(ROW()&gt;Variables!$B$6,"",IF(ISEVEN(ROW()),DATE(YEAR(A176),MONTH(A176),DAY(A176)+1),A176))</f>
        <v/>
      </c>
      <c r="B177" s="42" t="str">
        <f t="shared" si="2"/>
        <v/>
      </c>
      <c r="C177" s="38" t="str">
        <f>IF(RawData[[#This Row],[Date]]="","",IF(ISEVEN(ROW()),"AM shift","PM shift"))</f>
        <v/>
      </c>
      <c r="D177" s="73"/>
      <c r="E177" s="73"/>
      <c r="F177" s="73"/>
      <c r="G177" s="73"/>
      <c r="H177" s="73"/>
      <c r="I177" s="73"/>
      <c r="J177" s="73"/>
      <c r="K177" s="73"/>
      <c r="L177" s="73"/>
      <c r="M177" s="73"/>
      <c r="N177" s="73">
        <f>SUM(RawData[[#This Row],[Cat1]:[Cat10]])</f>
        <v>0</v>
      </c>
    </row>
    <row r="178" spans="1:14" x14ac:dyDescent="0.35">
      <c r="A178" s="37" t="str">
        <f>IF(ROW()&gt;Variables!$B$6,"",IF(ISEVEN(ROW()),DATE(YEAR(A177),MONTH(A177),DAY(A177)+1),A177))</f>
        <v/>
      </c>
      <c r="B178" s="42" t="str">
        <f t="shared" si="2"/>
        <v/>
      </c>
      <c r="C178" s="38" t="str">
        <f>IF(RawData[[#This Row],[Date]]="","",IF(ISEVEN(ROW()),"AM shift","PM shift"))</f>
        <v/>
      </c>
      <c r="D178" s="73"/>
      <c r="E178" s="73"/>
      <c r="F178" s="73"/>
      <c r="G178" s="73"/>
      <c r="H178" s="73"/>
      <c r="I178" s="73"/>
      <c r="J178" s="73"/>
      <c r="K178" s="73"/>
      <c r="L178" s="73"/>
      <c r="M178" s="73"/>
      <c r="N178" s="73">
        <f>SUM(RawData[[#This Row],[Cat1]:[Cat10]])</f>
        <v>0</v>
      </c>
    </row>
    <row r="179" spans="1:14" x14ac:dyDescent="0.35">
      <c r="A179" s="37" t="str">
        <f>IF(ROW()&gt;Variables!$B$6,"",IF(ISEVEN(ROW()),DATE(YEAR(A178),MONTH(A178),DAY(A178)+1),A178))</f>
        <v/>
      </c>
      <c r="B179" s="42" t="str">
        <f t="shared" si="2"/>
        <v/>
      </c>
      <c r="C179" s="38" t="str">
        <f>IF(RawData[[#This Row],[Date]]="","",IF(ISEVEN(ROW()),"AM shift","PM shift"))</f>
        <v/>
      </c>
      <c r="D179" s="73"/>
      <c r="E179" s="73"/>
      <c r="F179" s="73"/>
      <c r="G179" s="73"/>
      <c r="H179" s="73"/>
      <c r="I179" s="73"/>
      <c r="J179" s="73"/>
      <c r="K179" s="73"/>
      <c r="L179" s="73"/>
      <c r="M179" s="73"/>
      <c r="N179" s="73">
        <f>SUM(RawData[[#This Row],[Cat1]:[Cat10]])</f>
        <v>0</v>
      </c>
    </row>
    <row r="180" spans="1:14" x14ac:dyDescent="0.35">
      <c r="A180" s="37" t="str">
        <f>IF(ROW()&gt;Variables!$B$6,"",IF(ISEVEN(ROW()),DATE(YEAR(A179),MONTH(A179),DAY(A179)+1),A179))</f>
        <v/>
      </c>
      <c r="B180" s="42" t="str">
        <f t="shared" si="2"/>
        <v/>
      </c>
      <c r="C180" s="38" t="str">
        <f>IF(RawData[[#This Row],[Date]]="","",IF(ISEVEN(ROW()),"AM shift","PM shift"))</f>
        <v/>
      </c>
      <c r="D180" s="73"/>
      <c r="E180" s="73"/>
      <c r="F180" s="73"/>
      <c r="G180" s="73"/>
      <c r="H180" s="73"/>
      <c r="I180" s="73"/>
      <c r="J180" s="73"/>
      <c r="K180" s="73"/>
      <c r="L180" s="73"/>
      <c r="M180" s="73"/>
      <c r="N180" s="73">
        <f>SUM(RawData[[#This Row],[Cat1]:[Cat10]])</f>
        <v>0</v>
      </c>
    </row>
    <row r="181" spans="1:14" x14ac:dyDescent="0.35">
      <c r="A181" s="37" t="str">
        <f>IF(ROW()&gt;Variables!$B$6,"",IF(ISEVEN(ROW()),DATE(YEAR(A180),MONTH(A180),DAY(A180)+1),A180))</f>
        <v/>
      </c>
      <c r="B181" s="42" t="str">
        <f t="shared" si="2"/>
        <v/>
      </c>
      <c r="C181" s="38" t="str">
        <f>IF(RawData[[#This Row],[Date]]="","",IF(ISEVEN(ROW()),"AM shift","PM shift"))</f>
        <v/>
      </c>
      <c r="D181" s="73"/>
      <c r="E181" s="73"/>
      <c r="F181" s="73"/>
      <c r="G181" s="73"/>
      <c r="H181" s="73"/>
      <c r="I181" s="73"/>
      <c r="J181" s="73"/>
      <c r="K181" s="73"/>
      <c r="L181" s="73"/>
      <c r="M181" s="73"/>
      <c r="N181" s="73">
        <f>SUM(RawData[[#This Row],[Cat1]:[Cat10]])</f>
        <v>0</v>
      </c>
    </row>
    <row r="182" spans="1:14" x14ac:dyDescent="0.35">
      <c r="A182" s="37" t="str">
        <f>IF(ROW()&gt;Variables!$B$6,"",IF(ISEVEN(ROW()),DATE(YEAR(A181),MONTH(A181),DAY(A181)+1),A181))</f>
        <v/>
      </c>
      <c r="B182" s="42" t="str">
        <f t="shared" si="2"/>
        <v/>
      </c>
      <c r="C182" s="38" t="str">
        <f>IF(RawData[[#This Row],[Date]]="","",IF(ISEVEN(ROW()),"AM shift","PM shift"))</f>
        <v/>
      </c>
      <c r="D182" s="73"/>
      <c r="E182" s="73"/>
      <c r="F182" s="73"/>
      <c r="G182" s="73"/>
      <c r="H182" s="73"/>
      <c r="I182" s="73"/>
      <c r="J182" s="73"/>
      <c r="K182" s="73"/>
      <c r="L182" s="73"/>
      <c r="M182" s="73"/>
      <c r="N182" s="73">
        <f>SUM(RawData[[#This Row],[Cat1]:[Cat10]])</f>
        <v>0</v>
      </c>
    </row>
    <row r="183" spans="1:14" x14ac:dyDescent="0.35">
      <c r="A183" s="37" t="str">
        <f>IF(ROW()&gt;Variables!$B$6,"",IF(ISEVEN(ROW()),DATE(YEAR(A182),MONTH(A182),DAY(A182)+1),A182))</f>
        <v/>
      </c>
      <c r="B183" s="42" t="str">
        <f t="shared" si="2"/>
        <v/>
      </c>
      <c r="C183" s="38" t="str">
        <f>IF(RawData[[#This Row],[Date]]="","",IF(ISEVEN(ROW()),"AM shift","PM shift"))</f>
        <v/>
      </c>
      <c r="D183" s="73"/>
      <c r="E183" s="73"/>
      <c r="F183" s="73"/>
      <c r="G183" s="73"/>
      <c r="H183" s="73"/>
      <c r="I183" s="73"/>
      <c r="J183" s="73"/>
      <c r="K183" s="73"/>
      <c r="L183" s="73"/>
      <c r="M183" s="73"/>
      <c r="N183" s="73">
        <f>SUM(RawData[[#This Row],[Cat1]:[Cat10]])</f>
        <v>0</v>
      </c>
    </row>
    <row r="184" spans="1:14" x14ac:dyDescent="0.35">
      <c r="A184" s="37" t="str">
        <f>IF(ROW()&gt;Variables!$B$6,"",IF(ISEVEN(ROW()),DATE(YEAR(A183),MONTH(A183),DAY(A183)+1),A183))</f>
        <v/>
      </c>
      <c r="B184" s="42" t="str">
        <f t="shared" si="2"/>
        <v/>
      </c>
      <c r="C184" s="38" t="str">
        <f>IF(RawData[[#This Row],[Date]]="","",IF(ISEVEN(ROW()),"AM shift","PM shift"))</f>
        <v/>
      </c>
      <c r="D184" s="73"/>
      <c r="E184" s="73"/>
      <c r="F184" s="73"/>
      <c r="G184" s="73"/>
      <c r="H184" s="73"/>
      <c r="I184" s="73"/>
      <c r="J184" s="73"/>
      <c r="K184" s="73"/>
      <c r="L184" s="73"/>
      <c r="M184" s="73"/>
      <c r="N184" s="73">
        <f>SUM(RawData[[#This Row],[Cat1]:[Cat10]])</f>
        <v>0</v>
      </c>
    </row>
    <row r="185" spans="1:14" x14ac:dyDescent="0.35">
      <c r="A185" s="37" t="str">
        <f>IF(ROW()&gt;Variables!$B$6,"",IF(ISEVEN(ROW()),DATE(YEAR(A184),MONTH(A184),DAY(A184)+1),A184))</f>
        <v/>
      </c>
      <c r="B185" s="42" t="str">
        <f t="shared" si="2"/>
        <v/>
      </c>
      <c r="C185" s="38" t="str">
        <f>IF(RawData[[#This Row],[Date]]="","",IF(ISEVEN(ROW()),"AM shift","PM shift"))</f>
        <v/>
      </c>
      <c r="D185" s="73"/>
      <c r="E185" s="73"/>
      <c r="F185" s="73"/>
      <c r="G185" s="73"/>
      <c r="H185" s="73"/>
      <c r="I185" s="73"/>
      <c r="J185" s="73"/>
      <c r="K185" s="73"/>
      <c r="L185" s="73"/>
      <c r="M185" s="73"/>
      <c r="N185" s="73">
        <f>SUM(RawData[[#This Row],[Cat1]:[Cat10]])</f>
        <v>0</v>
      </c>
    </row>
    <row r="186" spans="1:14" x14ac:dyDescent="0.35">
      <c r="A186" s="37" t="str">
        <f>IF(ROW()&gt;Variables!$B$6,"",IF(ISEVEN(ROW()),DATE(YEAR(A185),MONTH(A185),DAY(A185)+1),A185))</f>
        <v/>
      </c>
      <c r="B186" s="42" t="str">
        <f t="shared" si="2"/>
        <v/>
      </c>
      <c r="C186" s="38" t="str">
        <f>IF(RawData[[#This Row],[Date]]="","",IF(ISEVEN(ROW()),"AM shift","PM shift"))</f>
        <v/>
      </c>
      <c r="D186" s="73"/>
      <c r="E186" s="73"/>
      <c r="F186" s="73"/>
      <c r="G186" s="73"/>
      <c r="H186" s="73"/>
      <c r="I186" s="73"/>
      <c r="J186" s="73"/>
      <c r="K186" s="73"/>
      <c r="L186" s="73"/>
      <c r="M186" s="73"/>
      <c r="N186" s="73">
        <f>SUM(RawData[[#This Row],[Cat1]:[Cat10]])</f>
        <v>0</v>
      </c>
    </row>
    <row r="187" spans="1:14" x14ac:dyDescent="0.35">
      <c r="A187" s="37" t="str">
        <f>IF(ROW()&gt;Variables!$B$6,"",IF(ISEVEN(ROW()),DATE(YEAR(A186),MONTH(A186),DAY(A186)+1),A186))</f>
        <v/>
      </c>
      <c r="B187" s="42" t="str">
        <f t="shared" si="2"/>
        <v/>
      </c>
      <c r="C187" s="38" t="str">
        <f>IF(RawData[[#This Row],[Date]]="","",IF(ISEVEN(ROW()),"AM shift","PM shift"))</f>
        <v/>
      </c>
      <c r="D187" s="73"/>
      <c r="E187" s="73"/>
      <c r="F187" s="73"/>
      <c r="G187" s="73"/>
      <c r="H187" s="73"/>
      <c r="I187" s="73"/>
      <c r="J187" s="73"/>
      <c r="K187" s="73"/>
      <c r="L187" s="73"/>
      <c r="M187" s="73"/>
      <c r="N187" s="73">
        <f>SUM(RawData[[#This Row],[Cat1]:[Cat10]])</f>
        <v>0</v>
      </c>
    </row>
    <row r="188" spans="1:14" x14ac:dyDescent="0.35">
      <c r="A188" s="37" t="str">
        <f>IF(ROW()&gt;Variables!$B$6,"",IF(ISEVEN(ROW()),DATE(YEAR(A187),MONTH(A187),DAY(A187)+1),A187))</f>
        <v/>
      </c>
      <c r="B188" s="42" t="str">
        <f t="shared" si="2"/>
        <v/>
      </c>
      <c r="C188" s="38" t="str">
        <f>IF(RawData[[#This Row],[Date]]="","",IF(ISEVEN(ROW()),"AM shift","PM shift"))</f>
        <v/>
      </c>
      <c r="D188" s="73"/>
      <c r="E188" s="73"/>
      <c r="F188" s="73"/>
      <c r="G188" s="73"/>
      <c r="H188" s="73"/>
      <c r="I188" s="73"/>
      <c r="J188" s="73"/>
      <c r="K188" s="73"/>
      <c r="L188" s="73"/>
      <c r="M188" s="73"/>
      <c r="N188" s="73">
        <f>SUM(RawData[[#This Row],[Cat1]:[Cat10]])</f>
        <v>0</v>
      </c>
    </row>
    <row r="189" spans="1:14" x14ac:dyDescent="0.35">
      <c r="A189" s="37" t="str">
        <f>IF(ROW()&gt;Variables!$B$6,"",IF(ISEVEN(ROW()),DATE(YEAR(A188),MONTH(A188),DAY(A188)+1),A188))</f>
        <v/>
      </c>
      <c r="B189" s="42" t="str">
        <f t="shared" si="2"/>
        <v/>
      </c>
      <c r="C189" s="38" t="str">
        <f>IF(RawData[[#This Row],[Date]]="","",IF(ISEVEN(ROW()),"AM shift","PM shift"))</f>
        <v/>
      </c>
      <c r="D189" s="73"/>
      <c r="E189" s="73"/>
      <c r="F189" s="73"/>
      <c r="G189" s="73"/>
      <c r="H189" s="73"/>
      <c r="I189" s="73"/>
      <c r="J189" s="73"/>
      <c r="K189" s="73"/>
      <c r="L189" s="73"/>
      <c r="M189" s="73"/>
      <c r="N189" s="73">
        <f>SUM(RawData[[#This Row],[Cat1]:[Cat10]])</f>
        <v>0</v>
      </c>
    </row>
    <row r="190" spans="1:14" x14ac:dyDescent="0.35">
      <c r="A190" s="37" t="str">
        <f>IF(ROW()&gt;Variables!$B$6,"",IF(ISEVEN(ROW()),DATE(YEAR(A189),MONTH(A189),DAY(A189)+1),A189))</f>
        <v/>
      </c>
      <c r="B190" s="42" t="str">
        <f t="shared" si="2"/>
        <v/>
      </c>
      <c r="C190" s="38" t="str">
        <f>IF(RawData[[#This Row],[Date]]="","",IF(ISEVEN(ROW()),"AM shift","PM shift"))</f>
        <v/>
      </c>
      <c r="D190" s="73"/>
      <c r="E190" s="73"/>
      <c r="F190" s="73"/>
      <c r="G190" s="73"/>
      <c r="H190" s="73"/>
      <c r="I190" s="73"/>
      <c r="J190" s="73"/>
      <c r="K190" s="73"/>
      <c r="L190" s="73"/>
      <c r="M190" s="73"/>
      <c r="N190" s="73">
        <f>SUM(RawData[[#This Row],[Cat1]:[Cat10]])</f>
        <v>0</v>
      </c>
    </row>
    <row r="191" spans="1:14" x14ac:dyDescent="0.35">
      <c r="A191" s="37" t="str">
        <f>IF(ROW()&gt;Variables!$B$6,"",IF(ISEVEN(ROW()),DATE(YEAR(A190),MONTH(A190),DAY(A190)+1),A190))</f>
        <v/>
      </c>
      <c r="B191" s="42" t="str">
        <f t="shared" si="2"/>
        <v/>
      </c>
      <c r="C191" s="38" t="str">
        <f>IF(RawData[[#This Row],[Date]]="","",IF(ISEVEN(ROW()),"AM shift","PM shift"))</f>
        <v/>
      </c>
      <c r="D191" s="73"/>
      <c r="E191" s="73"/>
      <c r="F191" s="73"/>
      <c r="G191" s="73"/>
      <c r="H191" s="73"/>
      <c r="I191" s="73"/>
      <c r="J191" s="73"/>
      <c r="K191" s="73"/>
      <c r="L191" s="73"/>
      <c r="M191" s="73"/>
      <c r="N191" s="73">
        <f>SUM(RawData[[#This Row],[Cat1]:[Cat10]])</f>
        <v>0</v>
      </c>
    </row>
    <row r="192" spans="1:14" x14ac:dyDescent="0.35">
      <c r="A192" s="37" t="str">
        <f>IF(ROW()&gt;Variables!$B$6,"",IF(ISEVEN(ROW()),DATE(YEAR(A191),MONTH(A191),DAY(A191)+1),A191))</f>
        <v/>
      </c>
      <c r="B192" s="42" t="str">
        <f t="shared" si="2"/>
        <v/>
      </c>
      <c r="C192" s="38" t="str">
        <f>IF(RawData[[#This Row],[Date]]="","",IF(ISEVEN(ROW()),"AM shift","PM shift"))</f>
        <v/>
      </c>
      <c r="D192" s="73"/>
      <c r="E192" s="73"/>
      <c r="F192" s="73"/>
      <c r="G192" s="73"/>
      <c r="H192" s="73"/>
      <c r="I192" s="73"/>
      <c r="J192" s="73"/>
      <c r="K192" s="73"/>
      <c r="L192" s="73"/>
      <c r="M192" s="73"/>
      <c r="N192" s="73">
        <f>SUM(RawData[[#This Row],[Cat1]:[Cat10]])</f>
        <v>0</v>
      </c>
    </row>
    <row r="193" spans="1:14" x14ac:dyDescent="0.35">
      <c r="A193" s="37" t="str">
        <f>IF(ROW()&gt;Variables!$B$6,"",IF(ISEVEN(ROW()),DATE(YEAR(A192),MONTH(A192),DAY(A192)+1),A192))</f>
        <v/>
      </c>
      <c r="B193" s="42" t="str">
        <f t="shared" si="2"/>
        <v/>
      </c>
      <c r="C193" s="38" t="str">
        <f>IF(RawData[[#This Row],[Date]]="","",IF(ISEVEN(ROW()),"AM shift","PM shift"))</f>
        <v/>
      </c>
      <c r="D193" s="73"/>
      <c r="E193" s="73"/>
      <c r="F193" s="73"/>
      <c r="G193" s="73"/>
      <c r="H193" s="73"/>
      <c r="I193" s="73"/>
      <c r="J193" s="73"/>
      <c r="K193" s="73"/>
      <c r="L193" s="73"/>
      <c r="M193" s="73"/>
      <c r="N193" s="73">
        <f>SUM(RawData[[#This Row],[Cat1]:[Cat10]])</f>
        <v>0</v>
      </c>
    </row>
    <row r="194" spans="1:14" x14ac:dyDescent="0.35">
      <c r="A194" s="37" t="str">
        <f>IF(ROW()&gt;Variables!$B$6,"",IF(ISEVEN(ROW()),DATE(YEAR(A193),MONTH(A193),DAY(A193)+1),A193))</f>
        <v/>
      </c>
      <c r="B194" s="42" t="str">
        <f t="shared" si="2"/>
        <v/>
      </c>
      <c r="C194" s="38" t="str">
        <f>IF(RawData[[#This Row],[Date]]="","",IF(ISEVEN(ROW()),"AM shift","PM shift"))</f>
        <v/>
      </c>
      <c r="D194" s="73"/>
      <c r="E194" s="73"/>
      <c r="F194" s="73"/>
      <c r="G194" s="73"/>
      <c r="H194" s="73"/>
      <c r="I194" s="73"/>
      <c r="J194" s="73"/>
      <c r="K194" s="73"/>
      <c r="L194" s="73"/>
      <c r="M194" s="73"/>
      <c r="N194" s="73">
        <f>SUM(RawData[[#This Row],[Cat1]:[Cat10]])</f>
        <v>0</v>
      </c>
    </row>
    <row r="195" spans="1:14" x14ac:dyDescent="0.35">
      <c r="A195" s="37" t="str">
        <f>IF(ROW()&gt;Variables!$B$6,"",IF(ISEVEN(ROW()),DATE(YEAR(A194),MONTH(A194),DAY(A194)+1),A194))</f>
        <v/>
      </c>
      <c r="B195" s="42" t="str">
        <f t="shared" ref="B195:B258" si="3">TEXT(A195,"dddd")</f>
        <v/>
      </c>
      <c r="C195" s="38" t="str">
        <f>IF(RawData[[#This Row],[Date]]="","",IF(ISEVEN(ROW()),"AM shift","PM shift"))</f>
        <v/>
      </c>
      <c r="D195" s="73"/>
      <c r="E195" s="73"/>
      <c r="F195" s="73"/>
      <c r="G195" s="73"/>
      <c r="H195" s="73"/>
      <c r="I195" s="73"/>
      <c r="J195" s="73"/>
      <c r="K195" s="73"/>
      <c r="L195" s="73"/>
      <c r="M195" s="73"/>
      <c r="N195" s="73">
        <f>SUM(RawData[[#This Row],[Cat1]:[Cat10]])</f>
        <v>0</v>
      </c>
    </row>
    <row r="196" spans="1:14" x14ac:dyDescent="0.35">
      <c r="A196" s="37" t="str">
        <f>IF(ROW()&gt;Variables!$B$6,"",IF(ISEVEN(ROW()),DATE(YEAR(A195),MONTH(A195),DAY(A195)+1),A195))</f>
        <v/>
      </c>
      <c r="B196" s="42" t="str">
        <f t="shared" si="3"/>
        <v/>
      </c>
      <c r="C196" s="38" t="str">
        <f>IF(RawData[[#This Row],[Date]]="","",IF(ISEVEN(ROW()),"AM shift","PM shift"))</f>
        <v/>
      </c>
      <c r="D196" s="73"/>
      <c r="E196" s="73"/>
      <c r="F196" s="73"/>
      <c r="G196" s="73"/>
      <c r="H196" s="73"/>
      <c r="I196" s="73"/>
      <c r="J196" s="73"/>
      <c r="K196" s="73"/>
      <c r="L196" s="73"/>
      <c r="M196" s="73"/>
      <c r="N196" s="73">
        <f>SUM(RawData[[#This Row],[Cat1]:[Cat10]])</f>
        <v>0</v>
      </c>
    </row>
    <row r="197" spans="1:14" x14ac:dyDescent="0.35">
      <c r="A197" s="37" t="str">
        <f>IF(ROW()&gt;Variables!$B$6,"",IF(ISEVEN(ROW()),DATE(YEAR(A196),MONTH(A196),DAY(A196)+1),A196))</f>
        <v/>
      </c>
      <c r="B197" s="42" t="str">
        <f t="shared" si="3"/>
        <v/>
      </c>
      <c r="C197" s="38" t="str">
        <f>IF(RawData[[#This Row],[Date]]="","",IF(ISEVEN(ROW()),"AM shift","PM shift"))</f>
        <v/>
      </c>
      <c r="D197" s="73"/>
      <c r="E197" s="73"/>
      <c r="F197" s="73"/>
      <c r="G197" s="73"/>
      <c r="H197" s="73"/>
      <c r="I197" s="73"/>
      <c r="J197" s="73"/>
      <c r="K197" s="73"/>
      <c r="L197" s="73"/>
      <c r="M197" s="73"/>
      <c r="N197" s="73">
        <f>SUM(RawData[[#This Row],[Cat1]:[Cat10]])</f>
        <v>0</v>
      </c>
    </row>
    <row r="198" spans="1:14" x14ac:dyDescent="0.35">
      <c r="A198" s="37" t="str">
        <f>IF(ROW()&gt;Variables!$B$6,"",IF(ISEVEN(ROW()),DATE(YEAR(A197),MONTH(A197),DAY(A197)+1),A197))</f>
        <v/>
      </c>
      <c r="B198" s="42" t="str">
        <f t="shared" si="3"/>
        <v/>
      </c>
      <c r="C198" s="38" t="str">
        <f>IF(RawData[[#This Row],[Date]]="","",IF(ISEVEN(ROW()),"AM shift","PM shift"))</f>
        <v/>
      </c>
      <c r="D198" s="73"/>
      <c r="E198" s="73"/>
      <c r="F198" s="73"/>
      <c r="G198" s="73"/>
      <c r="H198" s="73"/>
      <c r="I198" s="73"/>
      <c r="J198" s="73"/>
      <c r="K198" s="73"/>
      <c r="L198" s="73"/>
      <c r="M198" s="73"/>
      <c r="N198" s="73">
        <f>SUM(RawData[[#This Row],[Cat1]:[Cat10]])</f>
        <v>0</v>
      </c>
    </row>
    <row r="199" spans="1:14" x14ac:dyDescent="0.35">
      <c r="A199" s="37" t="str">
        <f>IF(ROW()&gt;Variables!$B$6,"",IF(ISEVEN(ROW()),DATE(YEAR(A198),MONTH(A198),DAY(A198)+1),A198))</f>
        <v/>
      </c>
      <c r="B199" s="42" t="str">
        <f t="shared" si="3"/>
        <v/>
      </c>
      <c r="C199" s="38" t="str">
        <f>IF(RawData[[#This Row],[Date]]="","",IF(ISEVEN(ROW()),"AM shift","PM shift"))</f>
        <v/>
      </c>
      <c r="D199" s="73"/>
      <c r="E199" s="73"/>
      <c r="F199" s="73"/>
      <c r="G199" s="73"/>
      <c r="H199" s="73"/>
      <c r="I199" s="73"/>
      <c r="J199" s="73"/>
      <c r="K199" s="73"/>
      <c r="L199" s="73"/>
      <c r="M199" s="73"/>
      <c r="N199" s="73">
        <f>SUM(RawData[[#This Row],[Cat1]:[Cat10]])</f>
        <v>0</v>
      </c>
    </row>
    <row r="200" spans="1:14" x14ac:dyDescent="0.35">
      <c r="A200" s="37" t="str">
        <f>IF(ROW()&gt;Variables!$B$6,"",IF(ISEVEN(ROW()),DATE(YEAR(A199),MONTH(A199),DAY(A199)+1),A199))</f>
        <v/>
      </c>
      <c r="B200" s="42" t="str">
        <f t="shared" si="3"/>
        <v/>
      </c>
      <c r="C200" s="38" t="str">
        <f>IF(RawData[[#This Row],[Date]]="","",IF(ISEVEN(ROW()),"AM shift","PM shift"))</f>
        <v/>
      </c>
      <c r="D200" s="73"/>
      <c r="E200" s="73"/>
      <c r="F200" s="73"/>
      <c r="G200" s="73"/>
      <c r="H200" s="73"/>
      <c r="I200" s="73"/>
      <c r="J200" s="73"/>
      <c r="K200" s="73"/>
      <c r="L200" s="73"/>
      <c r="M200" s="73"/>
      <c r="N200" s="73">
        <f>SUM(RawData[[#This Row],[Cat1]:[Cat10]])</f>
        <v>0</v>
      </c>
    </row>
    <row r="201" spans="1:14" x14ac:dyDescent="0.35">
      <c r="A201" s="37" t="str">
        <f>IF(ROW()&gt;Variables!$B$6,"",IF(ISEVEN(ROW()),DATE(YEAR(A200),MONTH(A200),DAY(A200)+1),A200))</f>
        <v/>
      </c>
      <c r="B201" s="42" t="str">
        <f t="shared" si="3"/>
        <v/>
      </c>
      <c r="C201" s="38" t="str">
        <f>IF(RawData[[#This Row],[Date]]="","",IF(ISEVEN(ROW()),"AM shift","PM shift"))</f>
        <v/>
      </c>
      <c r="D201" s="73"/>
      <c r="E201" s="73"/>
      <c r="F201" s="73"/>
      <c r="G201" s="73"/>
      <c r="H201" s="73"/>
      <c r="I201" s="73"/>
      <c r="J201" s="73"/>
      <c r="K201" s="73"/>
      <c r="L201" s="73"/>
      <c r="M201" s="73"/>
      <c r="N201" s="73">
        <f>SUM(RawData[[#This Row],[Cat1]:[Cat10]])</f>
        <v>0</v>
      </c>
    </row>
    <row r="202" spans="1:14" x14ac:dyDescent="0.35">
      <c r="A202" s="37" t="str">
        <f>IF(ROW()&gt;Variables!$B$6,"",IF(ISEVEN(ROW()),DATE(YEAR(A201),MONTH(A201),DAY(A201)+1),A201))</f>
        <v/>
      </c>
      <c r="B202" s="42" t="str">
        <f t="shared" si="3"/>
        <v/>
      </c>
      <c r="C202" s="38" t="str">
        <f>IF(RawData[[#This Row],[Date]]="","",IF(ISEVEN(ROW()),"AM shift","PM shift"))</f>
        <v/>
      </c>
      <c r="D202" s="73"/>
      <c r="E202" s="73"/>
      <c r="F202" s="73"/>
      <c r="G202" s="73"/>
      <c r="H202" s="73"/>
      <c r="I202" s="73"/>
      <c r="J202" s="73"/>
      <c r="K202" s="73"/>
      <c r="L202" s="73"/>
      <c r="M202" s="73"/>
      <c r="N202" s="73">
        <f>SUM(RawData[[#This Row],[Cat1]:[Cat10]])</f>
        <v>0</v>
      </c>
    </row>
    <row r="203" spans="1:14" x14ac:dyDescent="0.35">
      <c r="A203" s="37" t="str">
        <f>IF(ROW()&gt;Variables!$B$6,"",IF(ISEVEN(ROW()),DATE(YEAR(A202),MONTH(A202),DAY(A202)+1),A202))</f>
        <v/>
      </c>
      <c r="B203" s="42" t="str">
        <f t="shared" si="3"/>
        <v/>
      </c>
      <c r="C203" s="38" t="str">
        <f>IF(RawData[[#This Row],[Date]]="","",IF(ISEVEN(ROW()),"AM shift","PM shift"))</f>
        <v/>
      </c>
      <c r="D203" s="73"/>
      <c r="E203" s="73"/>
      <c r="F203" s="73"/>
      <c r="G203" s="73"/>
      <c r="H203" s="73"/>
      <c r="I203" s="73"/>
      <c r="J203" s="73"/>
      <c r="K203" s="73"/>
      <c r="L203" s="73"/>
      <c r="M203" s="73"/>
      <c r="N203" s="73">
        <f>SUM(RawData[[#This Row],[Cat1]:[Cat10]])</f>
        <v>0</v>
      </c>
    </row>
    <row r="204" spans="1:14" x14ac:dyDescent="0.35">
      <c r="A204" s="37" t="str">
        <f>IF(ROW()&gt;Variables!$B$6,"",IF(ISEVEN(ROW()),DATE(YEAR(A203),MONTH(A203),DAY(A203)+1),A203))</f>
        <v/>
      </c>
      <c r="B204" s="42" t="str">
        <f t="shared" si="3"/>
        <v/>
      </c>
      <c r="C204" s="38" t="str">
        <f>IF(RawData[[#This Row],[Date]]="","",IF(ISEVEN(ROW()),"AM shift","PM shift"))</f>
        <v/>
      </c>
      <c r="D204" s="73"/>
      <c r="E204" s="73"/>
      <c r="F204" s="73"/>
      <c r="G204" s="73"/>
      <c r="H204" s="73"/>
      <c r="I204" s="73"/>
      <c r="J204" s="73"/>
      <c r="K204" s="73"/>
      <c r="L204" s="73"/>
      <c r="M204" s="73"/>
      <c r="N204" s="73">
        <f>SUM(RawData[[#This Row],[Cat1]:[Cat10]])</f>
        <v>0</v>
      </c>
    </row>
    <row r="205" spans="1:14" x14ac:dyDescent="0.35">
      <c r="A205" s="37" t="str">
        <f>IF(ROW()&gt;Variables!$B$6,"",IF(ISEVEN(ROW()),DATE(YEAR(A204),MONTH(A204),DAY(A204)+1),A204))</f>
        <v/>
      </c>
      <c r="B205" s="42" t="str">
        <f t="shared" si="3"/>
        <v/>
      </c>
      <c r="C205" s="38" t="str">
        <f>IF(RawData[[#This Row],[Date]]="","",IF(ISEVEN(ROW()),"AM shift","PM shift"))</f>
        <v/>
      </c>
      <c r="D205" s="73"/>
      <c r="E205" s="73"/>
      <c r="F205" s="73"/>
      <c r="G205" s="73"/>
      <c r="H205" s="73"/>
      <c r="I205" s="73"/>
      <c r="J205" s="73"/>
      <c r="K205" s="73"/>
      <c r="L205" s="73"/>
      <c r="M205" s="73"/>
      <c r="N205" s="73">
        <f>SUM(RawData[[#This Row],[Cat1]:[Cat10]])</f>
        <v>0</v>
      </c>
    </row>
    <row r="206" spans="1:14" x14ac:dyDescent="0.35">
      <c r="A206" s="37" t="str">
        <f>IF(ROW()&gt;Variables!$B$6,"",IF(ISEVEN(ROW()),DATE(YEAR(A205),MONTH(A205),DAY(A205)+1),A205))</f>
        <v/>
      </c>
      <c r="B206" s="42" t="str">
        <f t="shared" si="3"/>
        <v/>
      </c>
      <c r="C206" s="38" t="str">
        <f>IF(RawData[[#This Row],[Date]]="","",IF(ISEVEN(ROW()),"AM shift","PM shift"))</f>
        <v/>
      </c>
      <c r="D206" s="73"/>
      <c r="E206" s="73"/>
      <c r="F206" s="73"/>
      <c r="G206" s="73"/>
      <c r="H206" s="73"/>
      <c r="I206" s="73"/>
      <c r="J206" s="73"/>
      <c r="K206" s="73"/>
      <c r="L206" s="73"/>
      <c r="M206" s="73"/>
      <c r="N206" s="73">
        <f>SUM(RawData[[#This Row],[Cat1]:[Cat10]])</f>
        <v>0</v>
      </c>
    </row>
    <row r="207" spans="1:14" x14ac:dyDescent="0.35">
      <c r="A207" s="37" t="str">
        <f>IF(ROW()&gt;Variables!$B$6,"",IF(ISEVEN(ROW()),DATE(YEAR(A206),MONTH(A206),DAY(A206)+1),A206))</f>
        <v/>
      </c>
      <c r="B207" s="42" t="str">
        <f t="shared" si="3"/>
        <v/>
      </c>
      <c r="C207" s="38" t="str">
        <f>IF(RawData[[#This Row],[Date]]="","",IF(ISEVEN(ROW()),"AM shift","PM shift"))</f>
        <v/>
      </c>
      <c r="D207" s="73"/>
      <c r="E207" s="73"/>
      <c r="F207" s="73"/>
      <c r="G207" s="73"/>
      <c r="H207" s="73"/>
      <c r="I207" s="73"/>
      <c r="J207" s="73"/>
      <c r="K207" s="73"/>
      <c r="L207" s="73"/>
      <c r="M207" s="73"/>
      <c r="N207" s="73">
        <f>SUM(RawData[[#This Row],[Cat1]:[Cat10]])</f>
        <v>0</v>
      </c>
    </row>
    <row r="208" spans="1:14" x14ac:dyDescent="0.35">
      <c r="A208" s="37" t="str">
        <f>IF(ROW()&gt;Variables!$B$6,"",IF(ISEVEN(ROW()),DATE(YEAR(A207),MONTH(A207),DAY(A207)+1),A207))</f>
        <v/>
      </c>
      <c r="B208" s="42" t="str">
        <f t="shared" si="3"/>
        <v/>
      </c>
      <c r="C208" s="38" t="str">
        <f>IF(RawData[[#This Row],[Date]]="","",IF(ISEVEN(ROW()),"AM shift","PM shift"))</f>
        <v/>
      </c>
      <c r="D208" s="73"/>
      <c r="E208" s="73"/>
      <c r="F208" s="73"/>
      <c r="G208" s="73"/>
      <c r="H208" s="73"/>
      <c r="I208" s="73"/>
      <c r="J208" s="73"/>
      <c r="K208" s="73"/>
      <c r="L208" s="73"/>
      <c r="M208" s="73"/>
      <c r="N208" s="73">
        <f>SUM(RawData[[#This Row],[Cat1]:[Cat10]])</f>
        <v>0</v>
      </c>
    </row>
    <row r="209" spans="1:14" x14ac:dyDescent="0.35">
      <c r="A209" s="37" t="str">
        <f>IF(ROW()&gt;Variables!$B$6,"",IF(ISEVEN(ROW()),DATE(YEAR(A208),MONTH(A208),DAY(A208)+1),A208))</f>
        <v/>
      </c>
      <c r="B209" s="42" t="str">
        <f t="shared" si="3"/>
        <v/>
      </c>
      <c r="C209" s="38" t="str">
        <f>IF(RawData[[#This Row],[Date]]="","",IF(ISEVEN(ROW()),"AM shift","PM shift"))</f>
        <v/>
      </c>
      <c r="D209" s="73"/>
      <c r="E209" s="73"/>
      <c r="F209" s="73"/>
      <c r="G209" s="73"/>
      <c r="H209" s="73"/>
      <c r="I209" s="73"/>
      <c r="J209" s="73"/>
      <c r="K209" s="73"/>
      <c r="L209" s="73"/>
      <c r="M209" s="73"/>
      <c r="N209" s="73">
        <f>SUM(RawData[[#This Row],[Cat1]:[Cat10]])</f>
        <v>0</v>
      </c>
    </row>
    <row r="210" spans="1:14" x14ac:dyDescent="0.35">
      <c r="A210" s="37" t="str">
        <f>IF(ROW()&gt;Variables!$B$6,"",IF(ISEVEN(ROW()),DATE(YEAR(A209),MONTH(A209),DAY(A209)+1),A209))</f>
        <v/>
      </c>
      <c r="B210" s="42" t="str">
        <f t="shared" si="3"/>
        <v/>
      </c>
      <c r="C210" s="38" t="str">
        <f>IF(RawData[[#This Row],[Date]]="","",IF(ISEVEN(ROW()),"AM shift","PM shift"))</f>
        <v/>
      </c>
      <c r="D210" s="73"/>
      <c r="E210" s="73"/>
      <c r="F210" s="73"/>
      <c r="G210" s="73"/>
      <c r="H210" s="73"/>
      <c r="I210" s="73"/>
      <c r="J210" s="73"/>
      <c r="K210" s="73"/>
      <c r="L210" s="73"/>
      <c r="M210" s="73"/>
      <c r="N210" s="73">
        <f>SUM(RawData[[#This Row],[Cat1]:[Cat10]])</f>
        <v>0</v>
      </c>
    </row>
    <row r="211" spans="1:14" x14ac:dyDescent="0.35">
      <c r="A211" s="37" t="str">
        <f>IF(ROW()&gt;Variables!$B$6,"",IF(ISEVEN(ROW()),DATE(YEAR(A210),MONTH(A210),DAY(A210)+1),A210))</f>
        <v/>
      </c>
      <c r="B211" s="42" t="str">
        <f t="shared" si="3"/>
        <v/>
      </c>
      <c r="C211" s="38" t="str">
        <f>IF(RawData[[#This Row],[Date]]="","",IF(ISEVEN(ROW()),"AM shift","PM shift"))</f>
        <v/>
      </c>
      <c r="D211" s="73"/>
      <c r="E211" s="73"/>
      <c r="F211" s="73"/>
      <c r="G211" s="73"/>
      <c r="H211" s="73"/>
      <c r="I211" s="73"/>
      <c r="J211" s="73"/>
      <c r="K211" s="73"/>
      <c r="L211" s="73"/>
      <c r="M211" s="73"/>
      <c r="N211" s="73">
        <f>SUM(RawData[[#This Row],[Cat1]:[Cat10]])</f>
        <v>0</v>
      </c>
    </row>
    <row r="212" spans="1:14" x14ac:dyDescent="0.35">
      <c r="A212" s="37" t="str">
        <f>IF(ROW()&gt;Variables!$B$6,"",IF(ISEVEN(ROW()),DATE(YEAR(A211),MONTH(A211),DAY(A211)+1),A211))</f>
        <v/>
      </c>
      <c r="B212" s="42" t="str">
        <f t="shared" si="3"/>
        <v/>
      </c>
      <c r="C212" s="38" t="str">
        <f>IF(RawData[[#This Row],[Date]]="","",IF(ISEVEN(ROW()),"AM shift","PM shift"))</f>
        <v/>
      </c>
      <c r="D212" s="73"/>
      <c r="E212" s="73"/>
      <c r="F212" s="73"/>
      <c r="G212" s="73"/>
      <c r="H212" s="73"/>
      <c r="I212" s="73"/>
      <c r="J212" s="73"/>
      <c r="K212" s="73"/>
      <c r="L212" s="73"/>
      <c r="M212" s="73"/>
      <c r="N212" s="73">
        <f>SUM(RawData[[#This Row],[Cat1]:[Cat10]])</f>
        <v>0</v>
      </c>
    </row>
    <row r="213" spans="1:14" x14ac:dyDescent="0.35">
      <c r="A213" s="37" t="str">
        <f>IF(ROW()&gt;Variables!$B$6,"",IF(ISEVEN(ROW()),DATE(YEAR(A212),MONTH(A212),DAY(A212)+1),A212))</f>
        <v/>
      </c>
      <c r="B213" s="42" t="str">
        <f t="shared" si="3"/>
        <v/>
      </c>
      <c r="C213" s="38" t="str">
        <f>IF(RawData[[#This Row],[Date]]="","",IF(ISEVEN(ROW()),"AM shift","PM shift"))</f>
        <v/>
      </c>
      <c r="D213" s="73"/>
      <c r="E213" s="73"/>
      <c r="F213" s="73"/>
      <c r="G213" s="73"/>
      <c r="H213" s="73"/>
      <c r="I213" s="73"/>
      <c r="J213" s="73"/>
      <c r="K213" s="73"/>
      <c r="L213" s="73"/>
      <c r="M213" s="73"/>
      <c r="N213" s="73">
        <f>SUM(RawData[[#This Row],[Cat1]:[Cat10]])</f>
        <v>0</v>
      </c>
    </row>
    <row r="214" spans="1:14" x14ac:dyDescent="0.35">
      <c r="A214" s="37" t="str">
        <f>IF(ROW()&gt;Variables!$B$6,"",IF(ISEVEN(ROW()),DATE(YEAR(A213),MONTH(A213),DAY(A213)+1),A213))</f>
        <v/>
      </c>
      <c r="B214" s="42" t="str">
        <f t="shared" si="3"/>
        <v/>
      </c>
      <c r="C214" s="38" t="str">
        <f>IF(RawData[[#This Row],[Date]]="","",IF(ISEVEN(ROW()),"AM shift","PM shift"))</f>
        <v/>
      </c>
      <c r="D214" s="73"/>
      <c r="E214" s="73"/>
      <c r="F214" s="73"/>
      <c r="G214" s="73"/>
      <c r="H214" s="73"/>
      <c r="I214" s="73"/>
      <c r="J214" s="73"/>
      <c r="K214" s="73"/>
      <c r="L214" s="73"/>
      <c r="M214" s="73"/>
      <c r="N214" s="73">
        <f>SUM(RawData[[#This Row],[Cat1]:[Cat10]])</f>
        <v>0</v>
      </c>
    </row>
    <row r="215" spans="1:14" x14ac:dyDescent="0.35">
      <c r="A215" s="37" t="str">
        <f>IF(ROW()&gt;Variables!$B$6,"",IF(ISEVEN(ROW()),DATE(YEAR(A214),MONTH(A214),DAY(A214)+1),A214))</f>
        <v/>
      </c>
      <c r="B215" s="42" t="str">
        <f t="shared" si="3"/>
        <v/>
      </c>
      <c r="C215" s="38" t="str">
        <f>IF(RawData[[#This Row],[Date]]="","",IF(ISEVEN(ROW()),"AM shift","PM shift"))</f>
        <v/>
      </c>
      <c r="D215" s="73"/>
      <c r="E215" s="73"/>
      <c r="F215" s="73"/>
      <c r="G215" s="73"/>
      <c r="H215" s="73"/>
      <c r="I215" s="73"/>
      <c r="J215" s="73"/>
      <c r="K215" s="73"/>
      <c r="L215" s="73"/>
      <c r="M215" s="73"/>
      <c r="N215" s="73">
        <f>SUM(RawData[[#This Row],[Cat1]:[Cat10]])</f>
        <v>0</v>
      </c>
    </row>
    <row r="216" spans="1:14" x14ac:dyDescent="0.35">
      <c r="A216" s="37" t="str">
        <f>IF(ROW()&gt;Variables!$B$6,"",IF(ISEVEN(ROW()),DATE(YEAR(A215),MONTH(A215),DAY(A215)+1),A215))</f>
        <v/>
      </c>
      <c r="B216" s="42" t="str">
        <f t="shared" si="3"/>
        <v/>
      </c>
      <c r="C216" s="38" t="str">
        <f>IF(RawData[[#This Row],[Date]]="","",IF(ISEVEN(ROW()),"AM shift","PM shift"))</f>
        <v/>
      </c>
      <c r="D216" s="73"/>
      <c r="E216" s="73"/>
      <c r="F216" s="73"/>
      <c r="G216" s="73"/>
      <c r="H216" s="73"/>
      <c r="I216" s="73"/>
      <c r="J216" s="73"/>
      <c r="K216" s="73"/>
      <c r="L216" s="73"/>
      <c r="M216" s="73"/>
      <c r="N216" s="73">
        <f>SUM(RawData[[#This Row],[Cat1]:[Cat10]])</f>
        <v>0</v>
      </c>
    </row>
    <row r="217" spans="1:14" x14ac:dyDescent="0.35">
      <c r="A217" s="37" t="str">
        <f>IF(ROW()&gt;Variables!$B$6,"",IF(ISEVEN(ROW()),DATE(YEAR(A216),MONTH(A216),DAY(A216)+1),A216))</f>
        <v/>
      </c>
      <c r="B217" s="42" t="str">
        <f t="shared" si="3"/>
        <v/>
      </c>
      <c r="C217" s="38" t="str">
        <f>IF(RawData[[#This Row],[Date]]="","",IF(ISEVEN(ROW()),"AM shift","PM shift"))</f>
        <v/>
      </c>
      <c r="D217" s="73"/>
      <c r="E217" s="73"/>
      <c r="F217" s="73"/>
      <c r="G217" s="73"/>
      <c r="H217" s="73"/>
      <c r="I217" s="73"/>
      <c r="J217" s="73"/>
      <c r="K217" s="73"/>
      <c r="L217" s="73"/>
      <c r="M217" s="73"/>
      <c r="N217" s="73">
        <f>SUM(RawData[[#This Row],[Cat1]:[Cat10]])</f>
        <v>0</v>
      </c>
    </row>
    <row r="218" spans="1:14" x14ac:dyDescent="0.35">
      <c r="A218" s="37" t="str">
        <f>IF(ROW()&gt;Variables!$B$6,"",IF(ISEVEN(ROW()),DATE(YEAR(A217),MONTH(A217),DAY(A217)+1),A217))</f>
        <v/>
      </c>
      <c r="B218" s="42" t="str">
        <f t="shared" si="3"/>
        <v/>
      </c>
      <c r="C218" s="38" t="str">
        <f>IF(RawData[[#This Row],[Date]]="","",IF(ISEVEN(ROW()),"AM shift","PM shift"))</f>
        <v/>
      </c>
      <c r="D218" s="73"/>
      <c r="E218" s="73"/>
      <c r="F218" s="73"/>
      <c r="G218" s="73"/>
      <c r="H218" s="73"/>
      <c r="I218" s="73"/>
      <c r="J218" s="73"/>
      <c r="K218" s="73"/>
      <c r="L218" s="73"/>
      <c r="M218" s="73"/>
      <c r="N218" s="73">
        <f>SUM(RawData[[#This Row],[Cat1]:[Cat10]])</f>
        <v>0</v>
      </c>
    </row>
    <row r="219" spans="1:14" x14ac:dyDescent="0.35">
      <c r="A219" s="37" t="str">
        <f>IF(ROW()&gt;Variables!$B$6,"",IF(ISEVEN(ROW()),DATE(YEAR(A218),MONTH(A218),DAY(A218)+1),A218))</f>
        <v/>
      </c>
      <c r="B219" s="42" t="str">
        <f t="shared" si="3"/>
        <v/>
      </c>
      <c r="C219" s="38" t="str">
        <f>IF(RawData[[#This Row],[Date]]="","",IF(ISEVEN(ROW()),"AM shift","PM shift"))</f>
        <v/>
      </c>
      <c r="D219" s="73"/>
      <c r="E219" s="73"/>
      <c r="F219" s="73"/>
      <c r="G219" s="73"/>
      <c r="H219" s="73"/>
      <c r="I219" s="73"/>
      <c r="J219" s="73"/>
      <c r="K219" s="73"/>
      <c r="L219" s="73"/>
      <c r="M219" s="73"/>
      <c r="N219" s="73">
        <f>SUM(RawData[[#This Row],[Cat1]:[Cat10]])</f>
        <v>0</v>
      </c>
    </row>
    <row r="220" spans="1:14" x14ac:dyDescent="0.35">
      <c r="A220" s="37" t="str">
        <f>IF(ROW()&gt;Variables!$B$6,"",IF(ISEVEN(ROW()),DATE(YEAR(A219),MONTH(A219),DAY(A219)+1),A219))</f>
        <v/>
      </c>
      <c r="B220" s="42" t="str">
        <f t="shared" si="3"/>
        <v/>
      </c>
      <c r="C220" s="38" t="str">
        <f>IF(RawData[[#This Row],[Date]]="","",IF(ISEVEN(ROW()),"AM shift","PM shift"))</f>
        <v/>
      </c>
      <c r="D220" s="73"/>
      <c r="E220" s="73"/>
      <c r="F220" s="73"/>
      <c r="G220" s="73"/>
      <c r="H220" s="73"/>
      <c r="I220" s="73"/>
      <c r="J220" s="73"/>
      <c r="K220" s="73"/>
      <c r="L220" s="73"/>
      <c r="M220" s="73"/>
      <c r="N220" s="73">
        <f>SUM(RawData[[#This Row],[Cat1]:[Cat10]])</f>
        <v>0</v>
      </c>
    </row>
    <row r="221" spans="1:14" x14ac:dyDescent="0.35">
      <c r="A221" s="37" t="str">
        <f>IF(ROW()&gt;Variables!$B$6,"",IF(ISEVEN(ROW()),DATE(YEAR(A220),MONTH(A220),DAY(A220)+1),A220))</f>
        <v/>
      </c>
      <c r="B221" s="42" t="str">
        <f t="shared" si="3"/>
        <v/>
      </c>
      <c r="C221" s="38" t="str">
        <f>IF(RawData[[#This Row],[Date]]="","",IF(ISEVEN(ROW()),"AM shift","PM shift"))</f>
        <v/>
      </c>
      <c r="D221" s="73"/>
      <c r="E221" s="73"/>
      <c r="F221" s="73"/>
      <c r="G221" s="73"/>
      <c r="H221" s="73"/>
      <c r="I221" s="73"/>
      <c r="J221" s="73"/>
      <c r="K221" s="73"/>
      <c r="L221" s="73"/>
      <c r="M221" s="73"/>
      <c r="N221" s="73">
        <f>SUM(RawData[[#This Row],[Cat1]:[Cat10]])</f>
        <v>0</v>
      </c>
    </row>
    <row r="222" spans="1:14" x14ac:dyDescent="0.35">
      <c r="A222" s="37" t="str">
        <f>IF(ROW()&gt;Variables!$B$6,"",IF(ISEVEN(ROW()),DATE(YEAR(A221),MONTH(A221),DAY(A221)+1),A221))</f>
        <v/>
      </c>
      <c r="B222" s="42" t="str">
        <f t="shared" si="3"/>
        <v/>
      </c>
      <c r="C222" s="38" t="str">
        <f>IF(RawData[[#This Row],[Date]]="","",IF(ISEVEN(ROW()),"AM shift","PM shift"))</f>
        <v/>
      </c>
      <c r="D222" s="73"/>
      <c r="E222" s="73"/>
      <c r="F222" s="73"/>
      <c r="G222" s="73"/>
      <c r="H222" s="73"/>
      <c r="I222" s="73"/>
      <c r="J222" s="73"/>
      <c r="K222" s="73"/>
      <c r="L222" s="73"/>
      <c r="M222" s="73"/>
      <c r="N222" s="73">
        <f>SUM(RawData[[#This Row],[Cat1]:[Cat10]])</f>
        <v>0</v>
      </c>
    </row>
    <row r="223" spans="1:14" x14ac:dyDescent="0.35">
      <c r="A223" s="37" t="str">
        <f>IF(ROW()&gt;Variables!$B$6,"",IF(ISEVEN(ROW()),DATE(YEAR(A222),MONTH(A222),DAY(A222)+1),A222))</f>
        <v/>
      </c>
      <c r="B223" s="42" t="str">
        <f t="shared" si="3"/>
        <v/>
      </c>
      <c r="C223" s="38" t="str">
        <f>IF(RawData[[#This Row],[Date]]="","",IF(ISEVEN(ROW()),"AM shift","PM shift"))</f>
        <v/>
      </c>
      <c r="D223" s="73"/>
      <c r="E223" s="73"/>
      <c r="F223" s="73"/>
      <c r="G223" s="73"/>
      <c r="H223" s="73"/>
      <c r="I223" s="73"/>
      <c r="J223" s="73"/>
      <c r="K223" s="73"/>
      <c r="L223" s="73"/>
      <c r="M223" s="73"/>
      <c r="N223" s="73">
        <f>SUM(RawData[[#This Row],[Cat1]:[Cat10]])</f>
        <v>0</v>
      </c>
    </row>
    <row r="224" spans="1:14" x14ac:dyDescent="0.35">
      <c r="A224" s="37" t="str">
        <f>IF(ROW()&gt;Variables!$B$6,"",IF(ISEVEN(ROW()),DATE(YEAR(A223),MONTH(A223),DAY(A223)+1),A223))</f>
        <v/>
      </c>
      <c r="B224" s="42" t="str">
        <f t="shared" si="3"/>
        <v/>
      </c>
      <c r="C224" s="38" t="str">
        <f>IF(RawData[[#This Row],[Date]]="","",IF(ISEVEN(ROW()),"AM shift","PM shift"))</f>
        <v/>
      </c>
      <c r="D224" s="73"/>
      <c r="E224" s="73"/>
      <c r="F224" s="73"/>
      <c r="G224" s="73"/>
      <c r="H224" s="73"/>
      <c r="I224" s="73"/>
      <c r="J224" s="73"/>
      <c r="K224" s="73"/>
      <c r="L224" s="73"/>
      <c r="M224" s="73"/>
      <c r="N224" s="73">
        <f>SUM(RawData[[#This Row],[Cat1]:[Cat10]])</f>
        <v>0</v>
      </c>
    </row>
    <row r="225" spans="1:14" x14ac:dyDescent="0.35">
      <c r="A225" s="37" t="str">
        <f>IF(ROW()&gt;Variables!$B$6,"",IF(ISEVEN(ROW()),DATE(YEAR(A224),MONTH(A224),DAY(A224)+1),A224))</f>
        <v/>
      </c>
      <c r="B225" s="42" t="str">
        <f t="shared" si="3"/>
        <v/>
      </c>
      <c r="C225" s="38" t="str">
        <f>IF(RawData[[#This Row],[Date]]="","",IF(ISEVEN(ROW()),"AM shift","PM shift"))</f>
        <v/>
      </c>
      <c r="D225" s="73"/>
      <c r="E225" s="73"/>
      <c r="F225" s="73"/>
      <c r="G225" s="73"/>
      <c r="H225" s="73"/>
      <c r="I225" s="73"/>
      <c r="J225" s="73"/>
      <c r="K225" s="73"/>
      <c r="L225" s="73"/>
      <c r="M225" s="73"/>
      <c r="N225" s="73">
        <f>SUM(RawData[[#This Row],[Cat1]:[Cat10]])</f>
        <v>0</v>
      </c>
    </row>
    <row r="226" spans="1:14" x14ac:dyDescent="0.35">
      <c r="A226" s="37" t="str">
        <f>IF(ROW()&gt;Variables!$B$6,"",IF(ISEVEN(ROW()),DATE(YEAR(A225),MONTH(A225),DAY(A225)+1),A225))</f>
        <v/>
      </c>
      <c r="B226" s="42" t="str">
        <f t="shared" si="3"/>
        <v/>
      </c>
      <c r="C226" s="38" t="str">
        <f>IF(RawData[[#This Row],[Date]]="","",IF(ISEVEN(ROW()),"AM shift","PM shift"))</f>
        <v/>
      </c>
      <c r="D226" s="73"/>
      <c r="E226" s="73"/>
      <c r="F226" s="73"/>
      <c r="G226" s="73"/>
      <c r="H226" s="73"/>
      <c r="I226" s="73"/>
      <c r="J226" s="73"/>
      <c r="K226" s="73"/>
      <c r="L226" s="73"/>
      <c r="M226" s="73"/>
      <c r="N226" s="73">
        <f>SUM(RawData[[#This Row],[Cat1]:[Cat10]])</f>
        <v>0</v>
      </c>
    </row>
    <row r="227" spans="1:14" x14ac:dyDescent="0.35">
      <c r="A227" s="37" t="str">
        <f>IF(ROW()&gt;Variables!$B$6,"",IF(ISEVEN(ROW()),DATE(YEAR(A226),MONTH(A226),DAY(A226)+1),A226))</f>
        <v/>
      </c>
      <c r="B227" s="42" t="str">
        <f t="shared" si="3"/>
        <v/>
      </c>
      <c r="C227" s="38" t="str">
        <f>IF(RawData[[#This Row],[Date]]="","",IF(ISEVEN(ROW()),"AM shift","PM shift"))</f>
        <v/>
      </c>
      <c r="D227" s="73"/>
      <c r="E227" s="73"/>
      <c r="F227" s="73"/>
      <c r="G227" s="73"/>
      <c r="H227" s="73"/>
      <c r="I227" s="73"/>
      <c r="J227" s="73"/>
      <c r="K227" s="73"/>
      <c r="L227" s="73"/>
      <c r="M227" s="73"/>
      <c r="N227" s="73">
        <f>SUM(RawData[[#This Row],[Cat1]:[Cat10]])</f>
        <v>0</v>
      </c>
    </row>
    <row r="228" spans="1:14" x14ac:dyDescent="0.35">
      <c r="A228" s="37" t="str">
        <f>IF(ROW()&gt;Variables!$B$6,"",IF(ISEVEN(ROW()),DATE(YEAR(A227),MONTH(A227),DAY(A227)+1),A227))</f>
        <v/>
      </c>
      <c r="B228" s="42" t="str">
        <f t="shared" si="3"/>
        <v/>
      </c>
      <c r="C228" s="38" t="str">
        <f>IF(RawData[[#This Row],[Date]]="","",IF(ISEVEN(ROW()),"AM shift","PM shift"))</f>
        <v/>
      </c>
      <c r="D228" s="73"/>
      <c r="E228" s="73"/>
      <c r="F228" s="73"/>
      <c r="G228" s="73"/>
      <c r="H228" s="73"/>
      <c r="I228" s="73"/>
      <c r="J228" s="73"/>
      <c r="K228" s="73"/>
      <c r="L228" s="73"/>
      <c r="M228" s="73"/>
      <c r="N228" s="73">
        <f>SUM(RawData[[#This Row],[Cat1]:[Cat10]])</f>
        <v>0</v>
      </c>
    </row>
    <row r="229" spans="1:14" x14ac:dyDescent="0.35">
      <c r="A229" s="37" t="str">
        <f>IF(ROW()&gt;Variables!$B$6,"",IF(ISEVEN(ROW()),DATE(YEAR(A228),MONTH(A228),DAY(A228)+1),A228))</f>
        <v/>
      </c>
      <c r="B229" s="42" t="str">
        <f t="shared" si="3"/>
        <v/>
      </c>
      <c r="C229" s="38" t="str">
        <f>IF(RawData[[#This Row],[Date]]="","",IF(ISEVEN(ROW()),"AM shift","PM shift"))</f>
        <v/>
      </c>
      <c r="D229" s="73"/>
      <c r="E229" s="73"/>
      <c r="F229" s="73"/>
      <c r="G229" s="73"/>
      <c r="H229" s="73"/>
      <c r="I229" s="73"/>
      <c r="J229" s="73"/>
      <c r="K229" s="73"/>
      <c r="L229" s="73"/>
      <c r="M229" s="73"/>
      <c r="N229" s="73">
        <f>SUM(RawData[[#This Row],[Cat1]:[Cat10]])</f>
        <v>0</v>
      </c>
    </row>
    <row r="230" spans="1:14" x14ac:dyDescent="0.35">
      <c r="A230" s="37" t="str">
        <f>IF(ROW()&gt;Variables!$B$6,"",IF(ISEVEN(ROW()),DATE(YEAR(A229),MONTH(A229),DAY(A229)+1),A229))</f>
        <v/>
      </c>
      <c r="B230" s="42" t="str">
        <f t="shared" si="3"/>
        <v/>
      </c>
      <c r="C230" s="38" t="str">
        <f>IF(RawData[[#This Row],[Date]]="","",IF(ISEVEN(ROW()),"AM shift","PM shift"))</f>
        <v/>
      </c>
      <c r="D230" s="73"/>
      <c r="E230" s="73"/>
      <c r="F230" s="73"/>
      <c r="G230" s="73"/>
      <c r="H230" s="73"/>
      <c r="I230" s="73"/>
      <c r="J230" s="73"/>
      <c r="K230" s="73"/>
      <c r="L230" s="73"/>
      <c r="M230" s="73"/>
      <c r="N230" s="73">
        <f>SUM(RawData[[#This Row],[Cat1]:[Cat10]])</f>
        <v>0</v>
      </c>
    </row>
    <row r="231" spans="1:14" x14ac:dyDescent="0.35">
      <c r="A231" s="37" t="str">
        <f>IF(ROW()&gt;Variables!$B$6,"",IF(ISEVEN(ROW()),DATE(YEAR(A230),MONTH(A230),DAY(A230)+1),A230))</f>
        <v/>
      </c>
      <c r="B231" s="42" t="str">
        <f t="shared" si="3"/>
        <v/>
      </c>
      <c r="C231" s="38" t="str">
        <f>IF(RawData[[#This Row],[Date]]="","",IF(ISEVEN(ROW()),"AM shift","PM shift"))</f>
        <v/>
      </c>
      <c r="D231" s="73"/>
      <c r="E231" s="73"/>
      <c r="F231" s="73"/>
      <c r="G231" s="73"/>
      <c r="H231" s="73"/>
      <c r="I231" s="73"/>
      <c r="J231" s="73"/>
      <c r="K231" s="73"/>
      <c r="L231" s="73"/>
      <c r="M231" s="73"/>
      <c r="N231" s="73">
        <f>SUM(RawData[[#This Row],[Cat1]:[Cat10]])</f>
        <v>0</v>
      </c>
    </row>
    <row r="232" spans="1:14" x14ac:dyDescent="0.35">
      <c r="A232" s="37" t="str">
        <f>IF(ROW()&gt;Variables!$B$6,"",IF(ISEVEN(ROW()),DATE(YEAR(A231),MONTH(A231),DAY(A231)+1),A231))</f>
        <v/>
      </c>
      <c r="B232" s="42" t="str">
        <f t="shared" si="3"/>
        <v/>
      </c>
      <c r="C232" s="38" t="str">
        <f>IF(RawData[[#This Row],[Date]]="","",IF(ISEVEN(ROW()),"AM shift","PM shift"))</f>
        <v/>
      </c>
      <c r="D232" s="73"/>
      <c r="E232" s="73"/>
      <c r="F232" s="73"/>
      <c r="G232" s="73"/>
      <c r="H232" s="73"/>
      <c r="I232" s="73"/>
      <c r="J232" s="73"/>
      <c r="K232" s="73"/>
      <c r="L232" s="73"/>
      <c r="M232" s="73"/>
      <c r="N232" s="73">
        <f>SUM(RawData[[#This Row],[Cat1]:[Cat10]])</f>
        <v>0</v>
      </c>
    </row>
    <row r="233" spans="1:14" x14ac:dyDescent="0.35">
      <c r="A233" s="37" t="str">
        <f>IF(ROW()&gt;Variables!$B$6,"",IF(ISEVEN(ROW()),DATE(YEAR(A232),MONTH(A232),DAY(A232)+1),A232))</f>
        <v/>
      </c>
      <c r="B233" s="42" t="str">
        <f t="shared" si="3"/>
        <v/>
      </c>
      <c r="C233" s="38" t="str">
        <f>IF(RawData[[#This Row],[Date]]="","",IF(ISEVEN(ROW()),"AM shift","PM shift"))</f>
        <v/>
      </c>
      <c r="D233" s="73"/>
      <c r="E233" s="73"/>
      <c r="F233" s="73"/>
      <c r="G233" s="73"/>
      <c r="H233" s="73"/>
      <c r="I233" s="73"/>
      <c r="J233" s="73"/>
      <c r="K233" s="73"/>
      <c r="L233" s="73"/>
      <c r="M233" s="73"/>
      <c r="N233" s="73">
        <f>SUM(RawData[[#This Row],[Cat1]:[Cat10]])</f>
        <v>0</v>
      </c>
    </row>
    <row r="234" spans="1:14" x14ac:dyDescent="0.35">
      <c r="A234" s="37" t="str">
        <f>IF(ROW()&gt;Variables!$B$6,"",IF(ISEVEN(ROW()),DATE(YEAR(A233),MONTH(A233),DAY(A233)+1),A233))</f>
        <v/>
      </c>
      <c r="B234" s="42" t="str">
        <f t="shared" si="3"/>
        <v/>
      </c>
      <c r="C234" s="38" t="str">
        <f>IF(RawData[[#This Row],[Date]]="","",IF(ISEVEN(ROW()),"AM shift","PM shift"))</f>
        <v/>
      </c>
      <c r="D234" s="73"/>
      <c r="E234" s="73"/>
      <c r="F234" s="73"/>
      <c r="G234" s="73"/>
      <c r="H234" s="73"/>
      <c r="I234" s="73"/>
      <c r="J234" s="73"/>
      <c r="K234" s="73"/>
      <c r="L234" s="73"/>
      <c r="M234" s="73"/>
      <c r="N234" s="73">
        <f>SUM(RawData[[#This Row],[Cat1]:[Cat10]])</f>
        <v>0</v>
      </c>
    </row>
    <row r="235" spans="1:14" x14ac:dyDescent="0.35">
      <c r="A235" s="37" t="str">
        <f>IF(ROW()&gt;Variables!$B$6,"",IF(ISEVEN(ROW()),DATE(YEAR(A234),MONTH(A234),DAY(A234)+1),A234))</f>
        <v/>
      </c>
      <c r="B235" s="42" t="str">
        <f t="shared" si="3"/>
        <v/>
      </c>
      <c r="C235" s="38" t="str">
        <f>IF(RawData[[#This Row],[Date]]="","",IF(ISEVEN(ROW()),"AM shift","PM shift"))</f>
        <v/>
      </c>
      <c r="D235" s="73"/>
      <c r="E235" s="73"/>
      <c r="F235" s="73"/>
      <c r="G235" s="73"/>
      <c r="H235" s="73"/>
      <c r="I235" s="73"/>
      <c r="J235" s="73"/>
      <c r="K235" s="73"/>
      <c r="L235" s="73"/>
      <c r="M235" s="73"/>
      <c r="N235" s="73">
        <f>SUM(RawData[[#This Row],[Cat1]:[Cat10]])</f>
        <v>0</v>
      </c>
    </row>
    <row r="236" spans="1:14" x14ac:dyDescent="0.35">
      <c r="A236" s="37" t="str">
        <f>IF(ROW()&gt;Variables!$B$6,"",IF(ISEVEN(ROW()),DATE(YEAR(A235),MONTH(A235),DAY(A235)+1),A235))</f>
        <v/>
      </c>
      <c r="B236" s="42" t="str">
        <f t="shared" si="3"/>
        <v/>
      </c>
      <c r="C236" s="38" t="str">
        <f>IF(RawData[[#This Row],[Date]]="","",IF(ISEVEN(ROW()),"AM shift","PM shift"))</f>
        <v/>
      </c>
      <c r="D236" s="73"/>
      <c r="E236" s="73"/>
      <c r="F236" s="73"/>
      <c r="G236" s="73"/>
      <c r="H236" s="73"/>
      <c r="I236" s="73"/>
      <c r="J236" s="73"/>
      <c r="K236" s="73"/>
      <c r="L236" s="73"/>
      <c r="M236" s="73"/>
      <c r="N236" s="73">
        <f>SUM(RawData[[#This Row],[Cat1]:[Cat10]])</f>
        <v>0</v>
      </c>
    </row>
    <row r="237" spans="1:14" x14ac:dyDescent="0.35">
      <c r="A237" s="37" t="str">
        <f>IF(ROW()&gt;Variables!$B$6,"",IF(ISEVEN(ROW()),DATE(YEAR(A236),MONTH(A236),DAY(A236)+1),A236))</f>
        <v/>
      </c>
      <c r="B237" s="42" t="str">
        <f t="shared" si="3"/>
        <v/>
      </c>
      <c r="C237" s="38" t="str">
        <f>IF(RawData[[#This Row],[Date]]="","",IF(ISEVEN(ROW()),"AM shift","PM shift"))</f>
        <v/>
      </c>
      <c r="D237" s="73"/>
      <c r="E237" s="73"/>
      <c r="F237" s="73"/>
      <c r="G237" s="73"/>
      <c r="H237" s="73"/>
      <c r="I237" s="73"/>
      <c r="J237" s="73"/>
      <c r="K237" s="73"/>
      <c r="L237" s="73"/>
      <c r="M237" s="73"/>
      <c r="N237" s="73">
        <f>SUM(RawData[[#This Row],[Cat1]:[Cat10]])</f>
        <v>0</v>
      </c>
    </row>
    <row r="238" spans="1:14" x14ac:dyDescent="0.35">
      <c r="A238" s="37" t="str">
        <f>IF(ROW()&gt;Variables!$B$6,"",IF(ISEVEN(ROW()),DATE(YEAR(A237),MONTH(A237),DAY(A237)+1),A237))</f>
        <v/>
      </c>
      <c r="B238" s="42" t="str">
        <f t="shared" si="3"/>
        <v/>
      </c>
      <c r="C238" s="38" t="str">
        <f>IF(RawData[[#This Row],[Date]]="","",IF(ISEVEN(ROW()),"AM shift","PM shift"))</f>
        <v/>
      </c>
      <c r="D238" s="73"/>
      <c r="E238" s="73"/>
      <c r="F238" s="73"/>
      <c r="G238" s="73"/>
      <c r="H238" s="73"/>
      <c r="I238" s="73"/>
      <c r="J238" s="73"/>
      <c r="K238" s="73"/>
      <c r="L238" s="73"/>
      <c r="M238" s="73"/>
      <c r="N238" s="73">
        <f>SUM(RawData[[#This Row],[Cat1]:[Cat10]])</f>
        <v>0</v>
      </c>
    </row>
    <row r="239" spans="1:14" x14ac:dyDescent="0.35">
      <c r="A239" s="37" t="str">
        <f>IF(ROW()&gt;Variables!$B$6,"",IF(ISEVEN(ROW()),DATE(YEAR(A238),MONTH(A238),DAY(A238)+1),A238))</f>
        <v/>
      </c>
      <c r="B239" s="42" t="str">
        <f t="shared" si="3"/>
        <v/>
      </c>
      <c r="C239" s="38" t="str">
        <f>IF(RawData[[#This Row],[Date]]="","",IF(ISEVEN(ROW()),"AM shift","PM shift"))</f>
        <v/>
      </c>
      <c r="D239" s="73"/>
      <c r="E239" s="73"/>
      <c r="F239" s="73"/>
      <c r="G239" s="73"/>
      <c r="H239" s="73"/>
      <c r="I239" s="73"/>
      <c r="J239" s="73"/>
      <c r="K239" s="73"/>
      <c r="L239" s="73"/>
      <c r="M239" s="73"/>
      <c r="N239" s="73">
        <f>SUM(RawData[[#This Row],[Cat1]:[Cat10]])</f>
        <v>0</v>
      </c>
    </row>
    <row r="240" spans="1:14" x14ac:dyDescent="0.35">
      <c r="A240" s="37" t="str">
        <f>IF(ROW()&gt;Variables!$B$6,"",IF(ISEVEN(ROW()),DATE(YEAR(A239),MONTH(A239),DAY(A239)+1),A239))</f>
        <v/>
      </c>
      <c r="B240" s="42" t="str">
        <f t="shared" si="3"/>
        <v/>
      </c>
      <c r="C240" s="38" t="str">
        <f>IF(RawData[[#This Row],[Date]]="","",IF(ISEVEN(ROW()),"AM shift","PM shift"))</f>
        <v/>
      </c>
      <c r="D240" s="73"/>
      <c r="E240" s="73"/>
      <c r="F240" s="73"/>
      <c r="G240" s="73"/>
      <c r="H240" s="73"/>
      <c r="I240" s="73"/>
      <c r="J240" s="73"/>
      <c r="K240" s="73"/>
      <c r="L240" s="73"/>
      <c r="M240" s="73"/>
      <c r="N240" s="73">
        <f>SUM(RawData[[#This Row],[Cat1]:[Cat10]])</f>
        <v>0</v>
      </c>
    </row>
    <row r="241" spans="1:14" x14ac:dyDescent="0.35">
      <c r="A241" s="37" t="str">
        <f>IF(ROW()&gt;Variables!$B$6,"",IF(ISEVEN(ROW()),DATE(YEAR(A240),MONTH(A240),DAY(A240)+1),A240))</f>
        <v/>
      </c>
      <c r="B241" s="42" t="str">
        <f t="shared" si="3"/>
        <v/>
      </c>
      <c r="C241" s="38" t="str">
        <f>IF(RawData[[#This Row],[Date]]="","",IF(ISEVEN(ROW()),"AM shift","PM shift"))</f>
        <v/>
      </c>
      <c r="D241" s="73"/>
      <c r="E241" s="73"/>
      <c r="F241" s="73"/>
      <c r="G241" s="73"/>
      <c r="H241" s="73"/>
      <c r="I241" s="73"/>
      <c r="J241" s="73"/>
      <c r="K241" s="73"/>
      <c r="L241" s="73"/>
      <c r="M241" s="73"/>
      <c r="N241" s="73">
        <f>SUM(RawData[[#This Row],[Cat1]:[Cat10]])</f>
        <v>0</v>
      </c>
    </row>
    <row r="242" spans="1:14" x14ac:dyDescent="0.35">
      <c r="A242" s="37" t="str">
        <f>IF(ROW()&gt;Variables!$B$6,"",IF(ISEVEN(ROW()),DATE(YEAR(A241),MONTH(A241),DAY(A241)+1),A241))</f>
        <v/>
      </c>
      <c r="B242" s="42" t="str">
        <f t="shared" si="3"/>
        <v/>
      </c>
      <c r="C242" s="38" t="str">
        <f>IF(RawData[[#This Row],[Date]]="","",IF(ISEVEN(ROW()),"AM shift","PM shift"))</f>
        <v/>
      </c>
      <c r="D242" s="73"/>
      <c r="E242" s="73"/>
      <c r="F242" s="73"/>
      <c r="G242" s="73"/>
      <c r="H242" s="73"/>
      <c r="I242" s="73"/>
      <c r="J242" s="73"/>
      <c r="K242" s="73"/>
      <c r="L242" s="73"/>
      <c r="M242" s="73"/>
      <c r="N242" s="73">
        <f>SUM(RawData[[#This Row],[Cat1]:[Cat10]])</f>
        <v>0</v>
      </c>
    </row>
    <row r="243" spans="1:14" x14ac:dyDescent="0.35">
      <c r="A243" s="37" t="str">
        <f>IF(ROW()&gt;Variables!$B$6,"",IF(ISEVEN(ROW()),DATE(YEAR(A242),MONTH(A242),DAY(A242)+1),A242))</f>
        <v/>
      </c>
      <c r="B243" s="42" t="str">
        <f t="shared" si="3"/>
        <v/>
      </c>
      <c r="C243" s="38" t="str">
        <f>IF(RawData[[#This Row],[Date]]="","",IF(ISEVEN(ROW()),"AM shift","PM shift"))</f>
        <v/>
      </c>
      <c r="D243" s="73"/>
      <c r="E243" s="73"/>
      <c r="F243" s="73"/>
      <c r="G243" s="73"/>
      <c r="H243" s="73"/>
      <c r="I243" s="73"/>
      <c r="J243" s="73"/>
      <c r="K243" s="73"/>
      <c r="L243" s="73"/>
      <c r="M243" s="73"/>
      <c r="N243" s="73">
        <f>SUM(RawData[[#This Row],[Cat1]:[Cat10]])</f>
        <v>0</v>
      </c>
    </row>
    <row r="244" spans="1:14" x14ac:dyDescent="0.35">
      <c r="A244" s="37" t="str">
        <f>IF(ROW()&gt;Variables!$B$6,"",IF(ISEVEN(ROW()),DATE(YEAR(A243),MONTH(A243),DAY(A243)+1),A243))</f>
        <v/>
      </c>
      <c r="B244" s="42" t="str">
        <f t="shared" si="3"/>
        <v/>
      </c>
      <c r="C244" s="38" t="str">
        <f>IF(RawData[[#This Row],[Date]]="","",IF(ISEVEN(ROW()),"AM shift","PM shift"))</f>
        <v/>
      </c>
      <c r="D244" s="73"/>
      <c r="E244" s="73"/>
      <c r="F244" s="73"/>
      <c r="G244" s="73"/>
      <c r="H244" s="73"/>
      <c r="I244" s="73"/>
      <c r="J244" s="73"/>
      <c r="K244" s="73"/>
      <c r="L244" s="73"/>
      <c r="M244" s="73"/>
      <c r="N244" s="73">
        <f>SUM(RawData[[#This Row],[Cat1]:[Cat10]])</f>
        <v>0</v>
      </c>
    </row>
    <row r="245" spans="1:14" x14ac:dyDescent="0.35">
      <c r="A245" s="37" t="str">
        <f>IF(ROW()&gt;Variables!$B$6,"",IF(ISEVEN(ROW()),DATE(YEAR(A244),MONTH(A244),DAY(A244)+1),A244))</f>
        <v/>
      </c>
      <c r="B245" s="42" t="str">
        <f t="shared" si="3"/>
        <v/>
      </c>
      <c r="C245" s="38" t="str">
        <f>IF(RawData[[#This Row],[Date]]="","",IF(ISEVEN(ROW()),"AM shift","PM shift"))</f>
        <v/>
      </c>
      <c r="D245" s="73"/>
      <c r="E245" s="73"/>
      <c r="F245" s="73"/>
      <c r="G245" s="73"/>
      <c r="H245" s="73"/>
      <c r="I245" s="73"/>
      <c r="J245" s="73"/>
      <c r="K245" s="73"/>
      <c r="L245" s="73"/>
      <c r="M245" s="73"/>
      <c r="N245" s="73">
        <f>SUM(RawData[[#This Row],[Cat1]:[Cat10]])</f>
        <v>0</v>
      </c>
    </row>
    <row r="246" spans="1:14" x14ac:dyDescent="0.35">
      <c r="A246" s="37" t="str">
        <f>IF(ROW()&gt;Variables!$B$6,"",IF(ISEVEN(ROW()),DATE(YEAR(A245),MONTH(A245),DAY(A245)+1),A245))</f>
        <v/>
      </c>
      <c r="B246" s="42" t="str">
        <f t="shared" si="3"/>
        <v/>
      </c>
      <c r="C246" s="38" t="str">
        <f>IF(RawData[[#This Row],[Date]]="","",IF(ISEVEN(ROW()),"AM shift","PM shift"))</f>
        <v/>
      </c>
      <c r="D246" s="73"/>
      <c r="E246" s="73"/>
      <c r="F246" s="73"/>
      <c r="G246" s="73"/>
      <c r="H246" s="73"/>
      <c r="I246" s="73"/>
      <c r="J246" s="73"/>
      <c r="K246" s="73"/>
      <c r="L246" s="73"/>
      <c r="M246" s="73"/>
      <c r="N246" s="73">
        <f>SUM(RawData[[#This Row],[Cat1]:[Cat10]])</f>
        <v>0</v>
      </c>
    </row>
    <row r="247" spans="1:14" x14ac:dyDescent="0.35">
      <c r="A247" s="37" t="str">
        <f>IF(ROW()&gt;Variables!$B$6,"",IF(ISEVEN(ROW()),DATE(YEAR(A246),MONTH(A246),DAY(A246)+1),A246))</f>
        <v/>
      </c>
      <c r="B247" s="42" t="str">
        <f t="shared" si="3"/>
        <v/>
      </c>
      <c r="C247" s="38" t="str">
        <f>IF(RawData[[#This Row],[Date]]="","",IF(ISEVEN(ROW()),"AM shift","PM shift"))</f>
        <v/>
      </c>
      <c r="D247" s="73"/>
      <c r="E247" s="73"/>
      <c r="F247" s="73"/>
      <c r="G247" s="73"/>
      <c r="H247" s="73"/>
      <c r="I247" s="73"/>
      <c r="J247" s="73"/>
      <c r="K247" s="73"/>
      <c r="L247" s="73"/>
      <c r="M247" s="73"/>
      <c r="N247" s="73">
        <f>SUM(RawData[[#This Row],[Cat1]:[Cat10]])</f>
        <v>0</v>
      </c>
    </row>
    <row r="248" spans="1:14" x14ac:dyDescent="0.35">
      <c r="A248" s="37" t="str">
        <f>IF(ROW()&gt;Variables!$B$6,"",IF(ISEVEN(ROW()),DATE(YEAR(A247),MONTH(A247),DAY(A247)+1),A247))</f>
        <v/>
      </c>
      <c r="B248" s="42" t="str">
        <f t="shared" si="3"/>
        <v/>
      </c>
      <c r="C248" s="38" t="str">
        <f>IF(RawData[[#This Row],[Date]]="","",IF(ISEVEN(ROW()),"AM shift","PM shift"))</f>
        <v/>
      </c>
      <c r="D248" s="73"/>
      <c r="E248" s="73"/>
      <c r="F248" s="73"/>
      <c r="G248" s="73"/>
      <c r="H248" s="73"/>
      <c r="I248" s="73"/>
      <c r="J248" s="73"/>
      <c r="K248" s="73"/>
      <c r="L248" s="73"/>
      <c r="M248" s="73"/>
      <c r="N248" s="73">
        <f>SUM(RawData[[#This Row],[Cat1]:[Cat10]])</f>
        <v>0</v>
      </c>
    </row>
    <row r="249" spans="1:14" x14ac:dyDescent="0.35">
      <c r="A249" s="37" t="str">
        <f>IF(ROW()&gt;Variables!$B$6,"",IF(ISEVEN(ROW()),DATE(YEAR(A248),MONTH(A248),DAY(A248)+1),A248))</f>
        <v/>
      </c>
      <c r="B249" s="42" t="str">
        <f t="shared" si="3"/>
        <v/>
      </c>
      <c r="C249" s="38" t="str">
        <f>IF(RawData[[#This Row],[Date]]="","",IF(ISEVEN(ROW()),"AM shift","PM shift"))</f>
        <v/>
      </c>
      <c r="D249" s="73"/>
      <c r="E249" s="73"/>
      <c r="F249" s="73"/>
      <c r="G249" s="73"/>
      <c r="H249" s="73"/>
      <c r="I249" s="73"/>
      <c r="J249" s="73"/>
      <c r="K249" s="73"/>
      <c r="L249" s="73"/>
      <c r="M249" s="73"/>
      <c r="N249" s="73">
        <f>SUM(RawData[[#This Row],[Cat1]:[Cat10]])</f>
        <v>0</v>
      </c>
    </row>
    <row r="250" spans="1:14" x14ac:dyDescent="0.35">
      <c r="A250" s="37" t="str">
        <f>IF(ROW()&gt;Variables!$B$6,"",IF(ISEVEN(ROW()),DATE(YEAR(A249),MONTH(A249),DAY(A249)+1),A249))</f>
        <v/>
      </c>
      <c r="B250" s="42" t="str">
        <f t="shared" si="3"/>
        <v/>
      </c>
      <c r="C250" s="38" t="str">
        <f>IF(RawData[[#This Row],[Date]]="","",IF(ISEVEN(ROW()),"AM shift","PM shift"))</f>
        <v/>
      </c>
      <c r="D250" s="73"/>
      <c r="E250" s="73"/>
      <c r="F250" s="73"/>
      <c r="G250" s="73"/>
      <c r="H250" s="73"/>
      <c r="I250" s="73"/>
      <c r="J250" s="73"/>
      <c r="K250" s="73"/>
      <c r="L250" s="73"/>
      <c r="M250" s="73"/>
      <c r="N250" s="73">
        <f>SUM(RawData[[#This Row],[Cat1]:[Cat10]])</f>
        <v>0</v>
      </c>
    </row>
    <row r="251" spans="1:14" x14ac:dyDescent="0.35">
      <c r="A251" s="37" t="str">
        <f>IF(ROW()&gt;Variables!$B$6,"",IF(ISEVEN(ROW()),DATE(YEAR(A250),MONTH(A250),DAY(A250)+1),A250))</f>
        <v/>
      </c>
      <c r="B251" s="42" t="str">
        <f t="shared" si="3"/>
        <v/>
      </c>
      <c r="C251" s="38" t="str">
        <f>IF(RawData[[#This Row],[Date]]="","",IF(ISEVEN(ROW()),"AM shift","PM shift"))</f>
        <v/>
      </c>
      <c r="D251" s="73"/>
      <c r="E251" s="73"/>
      <c r="F251" s="73"/>
      <c r="G251" s="73"/>
      <c r="H251" s="73"/>
      <c r="I251" s="73"/>
      <c r="J251" s="73"/>
      <c r="K251" s="73"/>
      <c r="L251" s="73"/>
      <c r="M251" s="73"/>
      <c r="N251" s="73">
        <f>SUM(RawData[[#This Row],[Cat1]:[Cat10]])</f>
        <v>0</v>
      </c>
    </row>
    <row r="252" spans="1:14" x14ac:dyDescent="0.35">
      <c r="A252" s="37" t="str">
        <f>IF(ROW()&gt;Variables!$B$6,"",IF(ISEVEN(ROW()),DATE(YEAR(A251),MONTH(A251),DAY(A251)+1),A251))</f>
        <v/>
      </c>
      <c r="B252" s="42" t="str">
        <f t="shared" si="3"/>
        <v/>
      </c>
      <c r="C252" s="38" t="str">
        <f>IF(RawData[[#This Row],[Date]]="","",IF(ISEVEN(ROW()),"AM shift","PM shift"))</f>
        <v/>
      </c>
      <c r="D252" s="73"/>
      <c r="E252" s="73"/>
      <c r="F252" s="73"/>
      <c r="G252" s="73"/>
      <c r="H252" s="73"/>
      <c r="I252" s="73"/>
      <c r="J252" s="73"/>
      <c r="K252" s="73"/>
      <c r="L252" s="73"/>
      <c r="M252" s="73"/>
      <c r="N252" s="73">
        <f>SUM(RawData[[#This Row],[Cat1]:[Cat10]])</f>
        <v>0</v>
      </c>
    </row>
    <row r="253" spans="1:14" x14ac:dyDescent="0.35">
      <c r="A253" s="37" t="str">
        <f>IF(ROW()&gt;Variables!$B$6,"",IF(ISEVEN(ROW()),DATE(YEAR(A252),MONTH(A252),DAY(A252)+1),A252))</f>
        <v/>
      </c>
      <c r="B253" s="42" t="str">
        <f t="shared" si="3"/>
        <v/>
      </c>
      <c r="C253" s="38" t="str">
        <f>IF(RawData[[#This Row],[Date]]="","",IF(ISEVEN(ROW()),"AM shift","PM shift"))</f>
        <v/>
      </c>
      <c r="D253" s="73"/>
      <c r="E253" s="73"/>
      <c r="F253" s="73"/>
      <c r="G253" s="73"/>
      <c r="H253" s="73"/>
      <c r="I253" s="73"/>
      <c r="J253" s="73"/>
      <c r="K253" s="73"/>
      <c r="L253" s="73"/>
      <c r="M253" s="73"/>
      <c r="N253" s="73">
        <f>SUM(RawData[[#This Row],[Cat1]:[Cat10]])</f>
        <v>0</v>
      </c>
    </row>
    <row r="254" spans="1:14" x14ac:dyDescent="0.35">
      <c r="A254" s="37" t="str">
        <f>IF(ROW()&gt;Variables!$B$6,"",IF(ISEVEN(ROW()),DATE(YEAR(A253),MONTH(A253),DAY(A253)+1),A253))</f>
        <v/>
      </c>
      <c r="B254" s="42" t="str">
        <f t="shared" si="3"/>
        <v/>
      </c>
      <c r="C254" s="38" t="str">
        <f>IF(RawData[[#This Row],[Date]]="","",IF(ISEVEN(ROW()),"AM shift","PM shift"))</f>
        <v/>
      </c>
      <c r="D254" s="73"/>
      <c r="E254" s="73"/>
      <c r="F254" s="73"/>
      <c r="G254" s="73"/>
      <c r="H254" s="73"/>
      <c r="I254" s="73"/>
      <c r="J254" s="73"/>
      <c r="K254" s="73"/>
      <c r="L254" s="73"/>
      <c r="M254" s="73"/>
      <c r="N254" s="73">
        <f>SUM(RawData[[#This Row],[Cat1]:[Cat10]])</f>
        <v>0</v>
      </c>
    </row>
    <row r="255" spans="1:14" x14ac:dyDescent="0.35">
      <c r="A255" s="37" t="str">
        <f>IF(ROW()&gt;Variables!$B$6,"",IF(ISEVEN(ROW()),DATE(YEAR(A254),MONTH(A254),DAY(A254)+1),A254))</f>
        <v/>
      </c>
      <c r="B255" s="42" t="str">
        <f t="shared" si="3"/>
        <v/>
      </c>
      <c r="C255" s="38" t="str">
        <f>IF(RawData[[#This Row],[Date]]="","",IF(ISEVEN(ROW()),"AM shift","PM shift"))</f>
        <v/>
      </c>
      <c r="D255" s="73"/>
      <c r="E255" s="73"/>
      <c r="F255" s="73"/>
      <c r="G255" s="73"/>
      <c r="H255" s="73"/>
      <c r="I255" s="73"/>
      <c r="J255" s="73"/>
      <c r="K255" s="73"/>
      <c r="L255" s="73"/>
      <c r="M255" s="73"/>
      <c r="N255" s="73">
        <f>SUM(RawData[[#This Row],[Cat1]:[Cat10]])</f>
        <v>0</v>
      </c>
    </row>
    <row r="256" spans="1:14" x14ac:dyDescent="0.35">
      <c r="A256" s="37" t="str">
        <f>IF(ROW()&gt;Variables!$B$6,"",IF(ISEVEN(ROW()),DATE(YEAR(A255),MONTH(A255),DAY(A255)+1),A255))</f>
        <v/>
      </c>
      <c r="B256" s="42" t="str">
        <f t="shared" si="3"/>
        <v/>
      </c>
      <c r="C256" s="38" t="str">
        <f>IF(RawData[[#This Row],[Date]]="","",IF(ISEVEN(ROW()),"AM shift","PM shift"))</f>
        <v/>
      </c>
      <c r="D256" s="73"/>
      <c r="E256" s="73"/>
      <c r="F256" s="73"/>
      <c r="G256" s="73"/>
      <c r="H256" s="73"/>
      <c r="I256" s="73"/>
      <c r="J256" s="73"/>
      <c r="K256" s="73"/>
      <c r="L256" s="73"/>
      <c r="M256" s="73"/>
      <c r="N256" s="73">
        <f>SUM(RawData[[#This Row],[Cat1]:[Cat10]])</f>
        <v>0</v>
      </c>
    </row>
    <row r="257" spans="1:14" x14ac:dyDescent="0.35">
      <c r="A257" s="37" t="str">
        <f>IF(ROW()&gt;Variables!$B$6,"",IF(ISEVEN(ROW()),DATE(YEAR(A256),MONTH(A256),DAY(A256)+1),A256))</f>
        <v/>
      </c>
      <c r="B257" s="42" t="str">
        <f t="shared" si="3"/>
        <v/>
      </c>
      <c r="C257" s="38" t="str">
        <f>IF(RawData[[#This Row],[Date]]="","",IF(ISEVEN(ROW()),"AM shift","PM shift"))</f>
        <v/>
      </c>
      <c r="D257" s="73"/>
      <c r="E257" s="73"/>
      <c r="F257" s="73"/>
      <c r="G257" s="73"/>
      <c r="H257" s="73"/>
      <c r="I257" s="73"/>
      <c r="J257" s="73"/>
      <c r="K257" s="73"/>
      <c r="L257" s="73"/>
      <c r="M257" s="73"/>
      <c r="N257" s="73">
        <f>SUM(RawData[[#This Row],[Cat1]:[Cat10]])</f>
        <v>0</v>
      </c>
    </row>
    <row r="258" spans="1:14" x14ac:dyDescent="0.35">
      <c r="A258" s="37" t="str">
        <f>IF(ROW()&gt;Variables!$B$6,"",IF(ISEVEN(ROW()),DATE(YEAR(A257),MONTH(A257),DAY(A257)+1),A257))</f>
        <v/>
      </c>
      <c r="B258" s="42" t="str">
        <f t="shared" si="3"/>
        <v/>
      </c>
      <c r="C258" s="38" t="str">
        <f>IF(RawData[[#This Row],[Date]]="","",IF(ISEVEN(ROW()),"AM shift","PM shift"))</f>
        <v/>
      </c>
      <c r="D258" s="73"/>
      <c r="E258" s="73"/>
      <c r="F258" s="73"/>
      <c r="G258" s="73"/>
      <c r="H258" s="73"/>
      <c r="I258" s="73"/>
      <c r="J258" s="73"/>
      <c r="K258" s="73"/>
      <c r="L258" s="73"/>
      <c r="M258" s="73"/>
      <c r="N258" s="73">
        <f>SUM(RawData[[#This Row],[Cat1]:[Cat10]])</f>
        <v>0</v>
      </c>
    </row>
    <row r="259" spans="1:14" x14ac:dyDescent="0.35">
      <c r="A259" s="37" t="str">
        <f>IF(ROW()&gt;Variables!$B$6,"",IF(ISEVEN(ROW()),DATE(YEAR(A258),MONTH(A258),DAY(A258)+1),A258))</f>
        <v/>
      </c>
      <c r="B259" s="42" t="str">
        <f t="shared" ref="B259:B322" si="4">TEXT(A259,"dddd")</f>
        <v/>
      </c>
      <c r="C259" s="38" t="str">
        <f>IF(RawData[[#This Row],[Date]]="","",IF(ISEVEN(ROW()),"AM shift","PM shift"))</f>
        <v/>
      </c>
      <c r="D259" s="73"/>
      <c r="E259" s="73"/>
      <c r="F259" s="73"/>
      <c r="G259" s="73"/>
      <c r="H259" s="73"/>
      <c r="I259" s="73"/>
      <c r="J259" s="73"/>
      <c r="K259" s="73"/>
      <c r="L259" s="73"/>
      <c r="M259" s="73"/>
      <c r="N259" s="73">
        <f>SUM(RawData[[#This Row],[Cat1]:[Cat10]])</f>
        <v>0</v>
      </c>
    </row>
    <row r="260" spans="1:14" x14ac:dyDescent="0.35">
      <c r="A260" s="37" t="str">
        <f>IF(ROW()&gt;Variables!$B$6,"",IF(ISEVEN(ROW()),DATE(YEAR(A259),MONTH(A259),DAY(A259)+1),A259))</f>
        <v/>
      </c>
      <c r="B260" s="42" t="str">
        <f t="shared" si="4"/>
        <v/>
      </c>
      <c r="C260" s="38" t="str">
        <f>IF(RawData[[#This Row],[Date]]="","",IF(ISEVEN(ROW()),"AM shift","PM shift"))</f>
        <v/>
      </c>
      <c r="D260" s="73"/>
      <c r="E260" s="73"/>
      <c r="F260" s="73"/>
      <c r="G260" s="73"/>
      <c r="H260" s="73"/>
      <c r="I260" s="73"/>
      <c r="J260" s="73"/>
      <c r="K260" s="73"/>
      <c r="L260" s="73"/>
      <c r="M260" s="73"/>
      <c r="N260" s="73">
        <f>SUM(RawData[[#This Row],[Cat1]:[Cat10]])</f>
        <v>0</v>
      </c>
    </row>
    <row r="261" spans="1:14" x14ac:dyDescent="0.35">
      <c r="A261" s="37" t="str">
        <f>IF(ROW()&gt;Variables!$B$6,"",IF(ISEVEN(ROW()),DATE(YEAR(A260),MONTH(A260),DAY(A260)+1),A260))</f>
        <v/>
      </c>
      <c r="B261" s="42" t="str">
        <f t="shared" si="4"/>
        <v/>
      </c>
      <c r="C261" s="38" t="str">
        <f>IF(RawData[[#This Row],[Date]]="","",IF(ISEVEN(ROW()),"AM shift","PM shift"))</f>
        <v/>
      </c>
      <c r="D261" s="73"/>
      <c r="E261" s="73"/>
      <c r="F261" s="73"/>
      <c r="G261" s="73"/>
      <c r="H261" s="73"/>
      <c r="I261" s="73"/>
      <c r="J261" s="73"/>
      <c r="K261" s="73"/>
      <c r="L261" s="73"/>
      <c r="M261" s="73"/>
      <c r="N261" s="73">
        <f>SUM(RawData[[#This Row],[Cat1]:[Cat10]])</f>
        <v>0</v>
      </c>
    </row>
    <row r="262" spans="1:14" x14ac:dyDescent="0.35">
      <c r="A262" s="37" t="str">
        <f>IF(ROW()&gt;Variables!$B$6,"",IF(ISEVEN(ROW()),DATE(YEAR(A261),MONTH(A261),DAY(A261)+1),A261))</f>
        <v/>
      </c>
      <c r="B262" s="42" t="str">
        <f t="shared" si="4"/>
        <v/>
      </c>
      <c r="C262" s="38" t="str">
        <f>IF(RawData[[#This Row],[Date]]="","",IF(ISEVEN(ROW()),"AM shift","PM shift"))</f>
        <v/>
      </c>
      <c r="D262" s="73"/>
      <c r="E262" s="73"/>
      <c r="F262" s="73"/>
      <c r="G262" s="73"/>
      <c r="H262" s="73"/>
      <c r="I262" s="73"/>
      <c r="J262" s="73"/>
      <c r="K262" s="73"/>
      <c r="L262" s="73"/>
      <c r="M262" s="73"/>
      <c r="N262" s="73">
        <f>SUM(RawData[[#This Row],[Cat1]:[Cat10]])</f>
        <v>0</v>
      </c>
    </row>
    <row r="263" spans="1:14" x14ac:dyDescent="0.35">
      <c r="A263" s="37" t="str">
        <f>IF(ROW()&gt;Variables!$B$6,"",IF(ISEVEN(ROW()),DATE(YEAR(A262),MONTH(A262),DAY(A262)+1),A262))</f>
        <v/>
      </c>
      <c r="B263" s="42" t="str">
        <f t="shared" si="4"/>
        <v/>
      </c>
      <c r="C263" s="38" t="str">
        <f>IF(RawData[[#This Row],[Date]]="","",IF(ISEVEN(ROW()),"AM shift","PM shift"))</f>
        <v/>
      </c>
      <c r="D263" s="73"/>
      <c r="E263" s="73"/>
      <c r="F263" s="73"/>
      <c r="G263" s="73"/>
      <c r="H263" s="73"/>
      <c r="I263" s="73"/>
      <c r="J263" s="73"/>
      <c r="K263" s="73"/>
      <c r="L263" s="73"/>
      <c r="M263" s="73"/>
      <c r="N263" s="73">
        <f>SUM(RawData[[#This Row],[Cat1]:[Cat10]])</f>
        <v>0</v>
      </c>
    </row>
    <row r="264" spans="1:14" x14ac:dyDescent="0.35">
      <c r="A264" s="37" t="str">
        <f>IF(ROW()&gt;Variables!$B$6,"",IF(ISEVEN(ROW()),DATE(YEAR(A263),MONTH(A263),DAY(A263)+1),A263))</f>
        <v/>
      </c>
      <c r="B264" s="42" t="str">
        <f t="shared" si="4"/>
        <v/>
      </c>
      <c r="C264" s="38" t="str">
        <f>IF(RawData[[#This Row],[Date]]="","",IF(ISEVEN(ROW()),"AM shift","PM shift"))</f>
        <v/>
      </c>
      <c r="D264" s="73"/>
      <c r="E264" s="73"/>
      <c r="F264" s="73"/>
      <c r="G264" s="73"/>
      <c r="H264" s="73"/>
      <c r="I264" s="73"/>
      <c r="J264" s="73"/>
      <c r="K264" s="73"/>
      <c r="L264" s="73"/>
      <c r="M264" s="73"/>
      <c r="N264" s="73">
        <f>SUM(RawData[[#This Row],[Cat1]:[Cat10]])</f>
        <v>0</v>
      </c>
    </row>
    <row r="265" spans="1:14" x14ac:dyDescent="0.35">
      <c r="A265" s="37" t="str">
        <f>IF(ROW()&gt;Variables!$B$6,"",IF(ISEVEN(ROW()),DATE(YEAR(A264),MONTH(A264),DAY(A264)+1),A264))</f>
        <v/>
      </c>
      <c r="B265" s="42" t="str">
        <f t="shared" si="4"/>
        <v/>
      </c>
      <c r="C265" s="38" t="str">
        <f>IF(RawData[[#This Row],[Date]]="","",IF(ISEVEN(ROW()),"AM shift","PM shift"))</f>
        <v/>
      </c>
      <c r="D265" s="73"/>
      <c r="E265" s="73"/>
      <c r="F265" s="73"/>
      <c r="G265" s="73"/>
      <c r="H265" s="73"/>
      <c r="I265" s="73"/>
      <c r="J265" s="73"/>
      <c r="K265" s="73"/>
      <c r="L265" s="73"/>
      <c r="M265" s="73"/>
      <c r="N265" s="73">
        <f>SUM(RawData[[#This Row],[Cat1]:[Cat10]])</f>
        <v>0</v>
      </c>
    </row>
    <row r="266" spans="1:14" x14ac:dyDescent="0.35">
      <c r="A266" s="37" t="str">
        <f>IF(ROW()&gt;Variables!$B$6,"",IF(ISEVEN(ROW()),DATE(YEAR(A265),MONTH(A265),DAY(A265)+1),A265))</f>
        <v/>
      </c>
      <c r="B266" s="42" t="str">
        <f t="shared" si="4"/>
        <v/>
      </c>
      <c r="C266" s="38" t="str">
        <f>IF(RawData[[#This Row],[Date]]="","",IF(ISEVEN(ROW()),"AM shift","PM shift"))</f>
        <v/>
      </c>
      <c r="D266" s="73"/>
      <c r="E266" s="73"/>
      <c r="F266" s="73"/>
      <c r="G266" s="73"/>
      <c r="H266" s="73"/>
      <c r="I266" s="73"/>
      <c r="J266" s="73"/>
      <c r="K266" s="73"/>
      <c r="L266" s="73"/>
      <c r="M266" s="73"/>
      <c r="N266" s="73">
        <f>SUM(RawData[[#This Row],[Cat1]:[Cat10]])</f>
        <v>0</v>
      </c>
    </row>
    <row r="267" spans="1:14" x14ac:dyDescent="0.35">
      <c r="A267" s="37" t="str">
        <f>IF(ROW()&gt;Variables!$B$6,"",IF(ISEVEN(ROW()),DATE(YEAR(A266),MONTH(A266),DAY(A266)+1),A266))</f>
        <v/>
      </c>
      <c r="B267" s="42" t="str">
        <f t="shared" si="4"/>
        <v/>
      </c>
      <c r="C267" s="38" t="str">
        <f>IF(RawData[[#This Row],[Date]]="","",IF(ISEVEN(ROW()),"AM shift","PM shift"))</f>
        <v/>
      </c>
      <c r="D267" s="73"/>
      <c r="E267" s="73"/>
      <c r="F267" s="73"/>
      <c r="G267" s="73"/>
      <c r="H267" s="73"/>
      <c r="I267" s="73"/>
      <c r="J267" s="73"/>
      <c r="K267" s="73"/>
      <c r="L267" s="73"/>
      <c r="M267" s="73"/>
      <c r="N267" s="73">
        <f>SUM(RawData[[#This Row],[Cat1]:[Cat10]])</f>
        <v>0</v>
      </c>
    </row>
    <row r="268" spans="1:14" x14ac:dyDescent="0.35">
      <c r="A268" s="37" t="str">
        <f>IF(ROW()&gt;Variables!$B$6,"",IF(ISEVEN(ROW()),DATE(YEAR(A267),MONTH(A267),DAY(A267)+1),A267))</f>
        <v/>
      </c>
      <c r="B268" s="42" t="str">
        <f t="shared" si="4"/>
        <v/>
      </c>
      <c r="C268" s="38" t="str">
        <f>IF(RawData[[#This Row],[Date]]="","",IF(ISEVEN(ROW()),"AM shift","PM shift"))</f>
        <v/>
      </c>
      <c r="D268" s="73"/>
      <c r="E268" s="73"/>
      <c r="F268" s="73"/>
      <c r="G268" s="73"/>
      <c r="H268" s="73"/>
      <c r="I268" s="73"/>
      <c r="J268" s="73"/>
      <c r="K268" s="73"/>
      <c r="L268" s="73"/>
      <c r="M268" s="73"/>
      <c r="N268" s="73">
        <f>SUM(RawData[[#This Row],[Cat1]:[Cat10]])</f>
        <v>0</v>
      </c>
    </row>
    <row r="269" spans="1:14" x14ac:dyDescent="0.35">
      <c r="A269" s="37" t="str">
        <f>IF(ROW()&gt;Variables!$B$6,"",IF(ISEVEN(ROW()),DATE(YEAR(A268),MONTH(A268),DAY(A268)+1),A268))</f>
        <v/>
      </c>
      <c r="B269" s="42" t="str">
        <f t="shared" si="4"/>
        <v/>
      </c>
      <c r="C269" s="38" t="str">
        <f>IF(RawData[[#This Row],[Date]]="","",IF(ISEVEN(ROW()),"AM shift","PM shift"))</f>
        <v/>
      </c>
      <c r="D269" s="73"/>
      <c r="E269" s="73"/>
      <c r="F269" s="73"/>
      <c r="G269" s="73"/>
      <c r="H269" s="73"/>
      <c r="I269" s="73"/>
      <c r="J269" s="73"/>
      <c r="K269" s="73"/>
      <c r="L269" s="73"/>
      <c r="M269" s="73"/>
      <c r="N269" s="73">
        <f>SUM(RawData[[#This Row],[Cat1]:[Cat10]])</f>
        <v>0</v>
      </c>
    </row>
    <row r="270" spans="1:14" x14ac:dyDescent="0.35">
      <c r="A270" s="37" t="str">
        <f>IF(ROW()&gt;Variables!$B$6,"",IF(ISEVEN(ROW()),DATE(YEAR(A269),MONTH(A269),DAY(A269)+1),A269))</f>
        <v/>
      </c>
      <c r="B270" s="42" t="str">
        <f t="shared" si="4"/>
        <v/>
      </c>
      <c r="C270" s="38" t="str">
        <f>IF(RawData[[#This Row],[Date]]="","",IF(ISEVEN(ROW()),"AM shift","PM shift"))</f>
        <v/>
      </c>
      <c r="D270" s="73"/>
      <c r="E270" s="73"/>
      <c r="F270" s="73"/>
      <c r="G270" s="73"/>
      <c r="H270" s="73"/>
      <c r="I270" s="73"/>
      <c r="J270" s="73"/>
      <c r="K270" s="73"/>
      <c r="L270" s="73"/>
      <c r="M270" s="73"/>
      <c r="N270" s="73">
        <f>SUM(RawData[[#This Row],[Cat1]:[Cat10]])</f>
        <v>0</v>
      </c>
    </row>
    <row r="271" spans="1:14" x14ac:dyDescent="0.35">
      <c r="A271" s="37" t="str">
        <f>IF(ROW()&gt;Variables!$B$6,"",IF(ISEVEN(ROW()),DATE(YEAR(A270),MONTH(A270),DAY(A270)+1),A270))</f>
        <v/>
      </c>
      <c r="B271" s="42" t="str">
        <f t="shared" si="4"/>
        <v/>
      </c>
      <c r="C271" s="38" t="str">
        <f>IF(RawData[[#This Row],[Date]]="","",IF(ISEVEN(ROW()),"AM shift","PM shift"))</f>
        <v/>
      </c>
      <c r="D271" s="73"/>
      <c r="E271" s="73"/>
      <c r="F271" s="73"/>
      <c r="G271" s="73"/>
      <c r="H271" s="73"/>
      <c r="I271" s="73"/>
      <c r="J271" s="73"/>
      <c r="K271" s="73"/>
      <c r="L271" s="73"/>
      <c r="M271" s="73"/>
      <c r="N271" s="73">
        <f>SUM(RawData[[#This Row],[Cat1]:[Cat10]])</f>
        <v>0</v>
      </c>
    </row>
    <row r="272" spans="1:14" x14ac:dyDescent="0.35">
      <c r="A272" s="37" t="str">
        <f>IF(ROW()&gt;Variables!$B$6,"",IF(ISEVEN(ROW()),DATE(YEAR(A271),MONTH(A271),DAY(A271)+1),A271))</f>
        <v/>
      </c>
      <c r="B272" s="42" t="str">
        <f t="shared" si="4"/>
        <v/>
      </c>
      <c r="C272" s="38" t="str">
        <f>IF(RawData[[#This Row],[Date]]="","",IF(ISEVEN(ROW()),"AM shift","PM shift"))</f>
        <v/>
      </c>
      <c r="D272" s="73"/>
      <c r="E272" s="73"/>
      <c r="F272" s="73"/>
      <c r="G272" s="73"/>
      <c r="H272" s="73"/>
      <c r="I272" s="73"/>
      <c r="J272" s="73"/>
      <c r="K272" s="73"/>
      <c r="L272" s="73"/>
      <c r="M272" s="73"/>
      <c r="N272" s="73">
        <f>SUM(RawData[[#This Row],[Cat1]:[Cat10]])</f>
        <v>0</v>
      </c>
    </row>
    <row r="273" spans="1:14" x14ac:dyDescent="0.35">
      <c r="A273" s="37" t="str">
        <f>IF(ROW()&gt;Variables!$B$6,"",IF(ISEVEN(ROW()),DATE(YEAR(A272),MONTH(A272),DAY(A272)+1),A272))</f>
        <v/>
      </c>
      <c r="B273" s="42" t="str">
        <f t="shared" si="4"/>
        <v/>
      </c>
      <c r="C273" s="38" t="str">
        <f>IF(RawData[[#This Row],[Date]]="","",IF(ISEVEN(ROW()),"AM shift","PM shift"))</f>
        <v/>
      </c>
      <c r="D273" s="73"/>
      <c r="E273" s="73"/>
      <c r="F273" s="73"/>
      <c r="G273" s="73"/>
      <c r="H273" s="73"/>
      <c r="I273" s="73"/>
      <c r="J273" s="73"/>
      <c r="K273" s="73"/>
      <c r="L273" s="73"/>
      <c r="M273" s="73"/>
      <c r="N273" s="73">
        <f>SUM(RawData[[#This Row],[Cat1]:[Cat10]])</f>
        <v>0</v>
      </c>
    </row>
    <row r="274" spans="1:14" x14ac:dyDescent="0.35">
      <c r="A274" s="37" t="str">
        <f>IF(ROW()&gt;Variables!$B$6,"",IF(ISEVEN(ROW()),DATE(YEAR(A273),MONTH(A273),DAY(A273)+1),A273))</f>
        <v/>
      </c>
      <c r="B274" s="42" t="str">
        <f t="shared" si="4"/>
        <v/>
      </c>
      <c r="C274" s="38" t="str">
        <f>IF(RawData[[#This Row],[Date]]="","",IF(ISEVEN(ROW()),"AM shift","PM shift"))</f>
        <v/>
      </c>
      <c r="D274" s="73"/>
      <c r="E274" s="73"/>
      <c r="F274" s="73"/>
      <c r="G274" s="73"/>
      <c r="H274" s="73"/>
      <c r="I274" s="73"/>
      <c r="J274" s="73"/>
      <c r="K274" s="73"/>
      <c r="L274" s="73"/>
      <c r="M274" s="73"/>
      <c r="N274" s="73">
        <f>SUM(RawData[[#This Row],[Cat1]:[Cat10]])</f>
        <v>0</v>
      </c>
    </row>
    <row r="275" spans="1:14" x14ac:dyDescent="0.35">
      <c r="A275" s="37" t="str">
        <f>IF(ROW()&gt;Variables!$B$6,"",IF(ISEVEN(ROW()),DATE(YEAR(A274),MONTH(A274),DAY(A274)+1),A274))</f>
        <v/>
      </c>
      <c r="B275" s="42" t="str">
        <f t="shared" si="4"/>
        <v/>
      </c>
      <c r="C275" s="38" t="str">
        <f>IF(RawData[[#This Row],[Date]]="","",IF(ISEVEN(ROW()),"AM shift","PM shift"))</f>
        <v/>
      </c>
      <c r="D275" s="73"/>
      <c r="E275" s="73"/>
      <c r="F275" s="73"/>
      <c r="G275" s="73"/>
      <c r="H275" s="73"/>
      <c r="I275" s="73"/>
      <c r="J275" s="73"/>
      <c r="K275" s="73"/>
      <c r="L275" s="73"/>
      <c r="M275" s="73"/>
      <c r="N275" s="73">
        <f>SUM(RawData[[#This Row],[Cat1]:[Cat10]])</f>
        <v>0</v>
      </c>
    </row>
    <row r="276" spans="1:14" x14ac:dyDescent="0.35">
      <c r="A276" s="37" t="str">
        <f>IF(ROW()&gt;Variables!$B$6,"",IF(ISEVEN(ROW()),DATE(YEAR(A275),MONTH(A275),DAY(A275)+1),A275))</f>
        <v/>
      </c>
      <c r="B276" s="42" t="str">
        <f t="shared" si="4"/>
        <v/>
      </c>
      <c r="C276" s="38" t="str">
        <f>IF(RawData[[#This Row],[Date]]="","",IF(ISEVEN(ROW()),"AM shift","PM shift"))</f>
        <v/>
      </c>
      <c r="D276" s="73"/>
      <c r="E276" s="73"/>
      <c r="F276" s="73"/>
      <c r="G276" s="73"/>
      <c r="H276" s="73"/>
      <c r="I276" s="73"/>
      <c r="J276" s="73"/>
      <c r="K276" s="73"/>
      <c r="L276" s="73"/>
      <c r="M276" s="73"/>
      <c r="N276" s="73">
        <f>SUM(RawData[[#This Row],[Cat1]:[Cat10]])</f>
        <v>0</v>
      </c>
    </row>
    <row r="277" spans="1:14" x14ac:dyDescent="0.35">
      <c r="A277" s="37" t="str">
        <f>IF(ROW()&gt;Variables!$B$6,"",IF(ISEVEN(ROW()),DATE(YEAR(A276),MONTH(A276),DAY(A276)+1),A276))</f>
        <v/>
      </c>
      <c r="B277" s="42" t="str">
        <f t="shared" si="4"/>
        <v/>
      </c>
      <c r="C277" s="38" t="str">
        <f>IF(RawData[[#This Row],[Date]]="","",IF(ISEVEN(ROW()),"AM shift","PM shift"))</f>
        <v/>
      </c>
      <c r="D277" s="73"/>
      <c r="E277" s="73"/>
      <c r="F277" s="73"/>
      <c r="G277" s="73"/>
      <c r="H277" s="73"/>
      <c r="I277" s="73"/>
      <c r="J277" s="73"/>
      <c r="K277" s="73"/>
      <c r="L277" s="73"/>
      <c r="M277" s="73"/>
      <c r="N277" s="73">
        <f>SUM(RawData[[#This Row],[Cat1]:[Cat10]])</f>
        <v>0</v>
      </c>
    </row>
    <row r="278" spans="1:14" x14ac:dyDescent="0.35">
      <c r="A278" s="37" t="str">
        <f>IF(ROW()&gt;Variables!$B$6,"",IF(ISEVEN(ROW()),DATE(YEAR(A277),MONTH(A277),DAY(A277)+1),A277))</f>
        <v/>
      </c>
      <c r="B278" s="42" t="str">
        <f t="shared" si="4"/>
        <v/>
      </c>
      <c r="C278" s="38" t="str">
        <f>IF(RawData[[#This Row],[Date]]="","",IF(ISEVEN(ROW()),"AM shift","PM shift"))</f>
        <v/>
      </c>
      <c r="D278" s="73"/>
      <c r="E278" s="73"/>
      <c r="F278" s="73"/>
      <c r="G278" s="73"/>
      <c r="H278" s="73"/>
      <c r="I278" s="73"/>
      <c r="J278" s="73"/>
      <c r="K278" s="73"/>
      <c r="L278" s="73"/>
      <c r="M278" s="73"/>
      <c r="N278" s="73">
        <f>SUM(RawData[[#This Row],[Cat1]:[Cat10]])</f>
        <v>0</v>
      </c>
    </row>
    <row r="279" spans="1:14" x14ac:dyDescent="0.35">
      <c r="A279" s="37" t="str">
        <f>IF(ROW()&gt;Variables!$B$6,"",IF(ISEVEN(ROW()),DATE(YEAR(A278),MONTH(A278),DAY(A278)+1),A278))</f>
        <v/>
      </c>
      <c r="B279" s="42" t="str">
        <f t="shared" si="4"/>
        <v/>
      </c>
      <c r="C279" s="38" t="str">
        <f>IF(RawData[[#This Row],[Date]]="","",IF(ISEVEN(ROW()),"AM shift","PM shift"))</f>
        <v/>
      </c>
      <c r="D279" s="73"/>
      <c r="E279" s="73"/>
      <c r="F279" s="73"/>
      <c r="G279" s="73"/>
      <c r="H279" s="73"/>
      <c r="I279" s="73"/>
      <c r="J279" s="73"/>
      <c r="K279" s="73"/>
      <c r="L279" s="73"/>
      <c r="M279" s="73"/>
      <c r="N279" s="73">
        <f>SUM(RawData[[#This Row],[Cat1]:[Cat10]])</f>
        <v>0</v>
      </c>
    </row>
    <row r="280" spans="1:14" x14ac:dyDescent="0.35">
      <c r="A280" s="37" t="str">
        <f>IF(ROW()&gt;Variables!$B$6,"",IF(ISEVEN(ROW()),DATE(YEAR(A279),MONTH(A279),DAY(A279)+1),A279))</f>
        <v/>
      </c>
      <c r="B280" s="42" t="str">
        <f t="shared" si="4"/>
        <v/>
      </c>
      <c r="C280" s="38" t="str">
        <f>IF(RawData[[#This Row],[Date]]="","",IF(ISEVEN(ROW()),"AM shift","PM shift"))</f>
        <v/>
      </c>
      <c r="D280" s="73"/>
      <c r="E280" s="73"/>
      <c r="F280" s="73"/>
      <c r="G280" s="73"/>
      <c r="H280" s="73"/>
      <c r="I280" s="73"/>
      <c r="J280" s="73"/>
      <c r="K280" s="73"/>
      <c r="L280" s="73"/>
      <c r="M280" s="73"/>
      <c r="N280" s="73">
        <f>SUM(RawData[[#This Row],[Cat1]:[Cat10]])</f>
        <v>0</v>
      </c>
    </row>
    <row r="281" spans="1:14" x14ac:dyDescent="0.35">
      <c r="A281" s="37" t="str">
        <f>IF(ROW()&gt;Variables!$B$6,"",IF(ISEVEN(ROW()),DATE(YEAR(A280),MONTH(A280),DAY(A280)+1),A280))</f>
        <v/>
      </c>
      <c r="B281" s="42" t="str">
        <f t="shared" si="4"/>
        <v/>
      </c>
      <c r="C281" s="38" t="str">
        <f>IF(RawData[[#This Row],[Date]]="","",IF(ISEVEN(ROW()),"AM shift","PM shift"))</f>
        <v/>
      </c>
      <c r="D281" s="73"/>
      <c r="E281" s="73"/>
      <c r="F281" s="73"/>
      <c r="G281" s="73"/>
      <c r="H281" s="73"/>
      <c r="I281" s="73"/>
      <c r="J281" s="73"/>
      <c r="K281" s="73"/>
      <c r="L281" s="73"/>
      <c r="M281" s="73"/>
      <c r="N281" s="73">
        <f>SUM(RawData[[#This Row],[Cat1]:[Cat10]])</f>
        <v>0</v>
      </c>
    </row>
    <row r="282" spans="1:14" x14ac:dyDescent="0.35">
      <c r="A282" s="37" t="str">
        <f>IF(ROW()&gt;Variables!$B$6,"",IF(ISEVEN(ROW()),DATE(YEAR(A281),MONTH(A281),DAY(A281)+1),A281))</f>
        <v/>
      </c>
      <c r="B282" s="42" t="str">
        <f t="shared" si="4"/>
        <v/>
      </c>
      <c r="C282" s="38" t="str">
        <f>IF(RawData[[#This Row],[Date]]="","",IF(ISEVEN(ROW()),"AM shift","PM shift"))</f>
        <v/>
      </c>
      <c r="D282" s="73"/>
      <c r="E282" s="73"/>
      <c r="F282" s="73"/>
      <c r="G282" s="73"/>
      <c r="H282" s="73"/>
      <c r="I282" s="73"/>
      <c r="J282" s="73"/>
      <c r="K282" s="73"/>
      <c r="L282" s="73"/>
      <c r="M282" s="73"/>
      <c r="N282" s="73">
        <f>SUM(RawData[[#This Row],[Cat1]:[Cat10]])</f>
        <v>0</v>
      </c>
    </row>
    <row r="283" spans="1:14" x14ac:dyDescent="0.35">
      <c r="A283" s="37" t="str">
        <f>IF(ROW()&gt;Variables!$B$6,"",IF(ISEVEN(ROW()),DATE(YEAR(A282),MONTH(A282),DAY(A282)+1),A282))</f>
        <v/>
      </c>
      <c r="B283" s="42" t="str">
        <f t="shared" si="4"/>
        <v/>
      </c>
      <c r="C283" s="38" t="str">
        <f>IF(RawData[[#This Row],[Date]]="","",IF(ISEVEN(ROW()),"AM shift","PM shift"))</f>
        <v/>
      </c>
      <c r="D283" s="73"/>
      <c r="E283" s="73"/>
      <c r="F283" s="73"/>
      <c r="G283" s="73"/>
      <c r="H283" s="73"/>
      <c r="I283" s="73"/>
      <c r="J283" s="73"/>
      <c r="K283" s="73"/>
      <c r="L283" s="73"/>
      <c r="M283" s="73"/>
      <c r="N283" s="73">
        <f>SUM(RawData[[#This Row],[Cat1]:[Cat10]])</f>
        <v>0</v>
      </c>
    </row>
    <row r="284" spans="1:14" x14ac:dyDescent="0.35">
      <c r="A284" s="37" t="str">
        <f>IF(ROW()&gt;Variables!$B$6,"",IF(ISEVEN(ROW()),DATE(YEAR(A283),MONTH(A283),DAY(A283)+1),A283))</f>
        <v/>
      </c>
      <c r="B284" s="42" t="str">
        <f t="shared" si="4"/>
        <v/>
      </c>
      <c r="C284" s="38" t="str">
        <f>IF(RawData[[#This Row],[Date]]="","",IF(ISEVEN(ROW()),"AM shift","PM shift"))</f>
        <v/>
      </c>
      <c r="D284" s="73"/>
      <c r="E284" s="73"/>
      <c r="F284" s="73"/>
      <c r="G284" s="73"/>
      <c r="H284" s="73"/>
      <c r="I284" s="73"/>
      <c r="J284" s="73"/>
      <c r="K284" s="73"/>
      <c r="L284" s="73"/>
      <c r="M284" s="73"/>
      <c r="N284" s="73">
        <f>SUM(RawData[[#This Row],[Cat1]:[Cat10]])</f>
        <v>0</v>
      </c>
    </row>
    <row r="285" spans="1:14" x14ac:dyDescent="0.35">
      <c r="A285" s="37" t="str">
        <f>IF(ROW()&gt;Variables!$B$6,"",IF(ISEVEN(ROW()),DATE(YEAR(A284),MONTH(A284),DAY(A284)+1),A284))</f>
        <v/>
      </c>
      <c r="B285" s="42" t="str">
        <f t="shared" si="4"/>
        <v/>
      </c>
      <c r="C285" s="38" t="str">
        <f>IF(RawData[[#This Row],[Date]]="","",IF(ISEVEN(ROW()),"AM shift","PM shift"))</f>
        <v/>
      </c>
      <c r="D285" s="73"/>
      <c r="E285" s="73"/>
      <c r="F285" s="73"/>
      <c r="G285" s="73"/>
      <c r="H285" s="73"/>
      <c r="I285" s="73"/>
      <c r="J285" s="73"/>
      <c r="K285" s="73"/>
      <c r="L285" s="73"/>
      <c r="M285" s="73"/>
      <c r="N285" s="73">
        <f>SUM(RawData[[#This Row],[Cat1]:[Cat10]])</f>
        <v>0</v>
      </c>
    </row>
    <row r="286" spans="1:14" x14ac:dyDescent="0.35">
      <c r="A286" s="37" t="str">
        <f>IF(ROW()&gt;Variables!$B$6,"",IF(ISEVEN(ROW()),DATE(YEAR(A285),MONTH(A285),DAY(A285)+1),A285))</f>
        <v/>
      </c>
      <c r="B286" s="42" t="str">
        <f t="shared" si="4"/>
        <v/>
      </c>
      <c r="C286" s="38" t="str">
        <f>IF(RawData[[#This Row],[Date]]="","",IF(ISEVEN(ROW()),"AM shift","PM shift"))</f>
        <v/>
      </c>
      <c r="D286" s="73"/>
      <c r="E286" s="73"/>
      <c r="F286" s="73"/>
      <c r="G286" s="73"/>
      <c r="H286" s="73"/>
      <c r="I286" s="73"/>
      <c r="J286" s="73"/>
      <c r="K286" s="73"/>
      <c r="L286" s="73"/>
      <c r="M286" s="73"/>
      <c r="N286" s="73">
        <f>SUM(RawData[[#This Row],[Cat1]:[Cat10]])</f>
        <v>0</v>
      </c>
    </row>
    <row r="287" spans="1:14" x14ac:dyDescent="0.35">
      <c r="A287" s="37" t="str">
        <f>IF(ROW()&gt;Variables!$B$6,"",IF(ISEVEN(ROW()),DATE(YEAR(A286),MONTH(A286),DAY(A286)+1),A286))</f>
        <v/>
      </c>
      <c r="B287" s="42" t="str">
        <f t="shared" si="4"/>
        <v/>
      </c>
      <c r="C287" s="38" t="str">
        <f>IF(RawData[[#This Row],[Date]]="","",IF(ISEVEN(ROW()),"AM shift","PM shift"))</f>
        <v/>
      </c>
      <c r="D287" s="73"/>
      <c r="E287" s="73"/>
      <c r="F287" s="73"/>
      <c r="G287" s="73"/>
      <c r="H287" s="73"/>
      <c r="I287" s="73"/>
      <c r="J287" s="73"/>
      <c r="K287" s="73"/>
      <c r="L287" s="73"/>
      <c r="M287" s="73"/>
      <c r="N287" s="73">
        <f>SUM(RawData[[#This Row],[Cat1]:[Cat10]])</f>
        <v>0</v>
      </c>
    </row>
    <row r="288" spans="1:14" x14ac:dyDescent="0.35">
      <c r="A288" s="37" t="str">
        <f>IF(ROW()&gt;Variables!$B$6,"",IF(ISEVEN(ROW()),DATE(YEAR(A287),MONTH(A287),DAY(A287)+1),A287))</f>
        <v/>
      </c>
      <c r="B288" s="42" t="str">
        <f t="shared" si="4"/>
        <v/>
      </c>
      <c r="C288" s="38" t="str">
        <f>IF(RawData[[#This Row],[Date]]="","",IF(ISEVEN(ROW()),"AM shift","PM shift"))</f>
        <v/>
      </c>
      <c r="D288" s="73"/>
      <c r="E288" s="73"/>
      <c r="F288" s="73"/>
      <c r="G288" s="73"/>
      <c r="H288" s="73"/>
      <c r="I288" s="73"/>
      <c r="J288" s="73"/>
      <c r="K288" s="73"/>
      <c r="L288" s="73"/>
      <c r="M288" s="73"/>
      <c r="N288" s="73">
        <f>SUM(RawData[[#This Row],[Cat1]:[Cat10]])</f>
        <v>0</v>
      </c>
    </row>
    <row r="289" spans="1:14" x14ac:dyDescent="0.35">
      <c r="A289" s="37" t="str">
        <f>IF(ROW()&gt;Variables!$B$6,"",IF(ISEVEN(ROW()),DATE(YEAR(A288),MONTH(A288),DAY(A288)+1),A288))</f>
        <v/>
      </c>
      <c r="B289" s="42" t="str">
        <f t="shared" si="4"/>
        <v/>
      </c>
      <c r="C289" s="38" t="str">
        <f>IF(RawData[[#This Row],[Date]]="","",IF(ISEVEN(ROW()),"AM shift","PM shift"))</f>
        <v/>
      </c>
      <c r="D289" s="73"/>
      <c r="E289" s="73"/>
      <c r="F289" s="73"/>
      <c r="G289" s="73"/>
      <c r="H289" s="73"/>
      <c r="I289" s="73"/>
      <c r="J289" s="73"/>
      <c r="K289" s="73"/>
      <c r="L289" s="73"/>
      <c r="M289" s="73"/>
      <c r="N289" s="73">
        <f>SUM(RawData[[#This Row],[Cat1]:[Cat10]])</f>
        <v>0</v>
      </c>
    </row>
    <row r="290" spans="1:14" x14ac:dyDescent="0.35">
      <c r="A290" s="37" t="str">
        <f>IF(ROW()&gt;Variables!$B$6,"",IF(ISEVEN(ROW()),DATE(YEAR(A289),MONTH(A289),DAY(A289)+1),A289))</f>
        <v/>
      </c>
      <c r="B290" s="42" t="str">
        <f t="shared" si="4"/>
        <v/>
      </c>
      <c r="C290" s="38" t="str">
        <f>IF(RawData[[#This Row],[Date]]="","",IF(ISEVEN(ROW()),"AM shift","PM shift"))</f>
        <v/>
      </c>
      <c r="D290" s="73"/>
      <c r="E290" s="73"/>
      <c r="F290" s="73"/>
      <c r="G290" s="73"/>
      <c r="H290" s="73"/>
      <c r="I290" s="73"/>
      <c r="J290" s="73"/>
      <c r="K290" s="73"/>
      <c r="L290" s="73"/>
      <c r="M290" s="73"/>
      <c r="N290" s="73">
        <f>SUM(RawData[[#This Row],[Cat1]:[Cat10]])</f>
        <v>0</v>
      </c>
    </row>
    <row r="291" spans="1:14" x14ac:dyDescent="0.35">
      <c r="A291" s="37" t="str">
        <f>IF(ROW()&gt;Variables!$B$6,"",IF(ISEVEN(ROW()),DATE(YEAR(A290),MONTH(A290),DAY(A290)+1),A290))</f>
        <v/>
      </c>
      <c r="B291" s="42" t="str">
        <f t="shared" si="4"/>
        <v/>
      </c>
      <c r="C291" s="38" t="str">
        <f>IF(RawData[[#This Row],[Date]]="","",IF(ISEVEN(ROW()),"AM shift","PM shift"))</f>
        <v/>
      </c>
      <c r="D291" s="73"/>
      <c r="E291" s="73"/>
      <c r="F291" s="73"/>
      <c r="G291" s="73"/>
      <c r="H291" s="73"/>
      <c r="I291" s="73"/>
      <c r="J291" s="73"/>
      <c r="K291" s="73"/>
      <c r="L291" s="73"/>
      <c r="M291" s="73"/>
      <c r="N291" s="73">
        <f>SUM(RawData[[#This Row],[Cat1]:[Cat10]])</f>
        <v>0</v>
      </c>
    </row>
    <row r="292" spans="1:14" x14ac:dyDescent="0.35">
      <c r="A292" s="37" t="str">
        <f>IF(ROW()&gt;Variables!$B$6,"",IF(ISEVEN(ROW()),DATE(YEAR(A291),MONTH(A291),DAY(A291)+1),A291))</f>
        <v/>
      </c>
      <c r="B292" s="42" t="str">
        <f t="shared" si="4"/>
        <v/>
      </c>
      <c r="C292" s="38" t="str">
        <f>IF(RawData[[#This Row],[Date]]="","",IF(ISEVEN(ROW()),"AM shift","PM shift"))</f>
        <v/>
      </c>
      <c r="D292" s="73"/>
      <c r="E292" s="73"/>
      <c r="F292" s="73"/>
      <c r="G292" s="73"/>
      <c r="H292" s="73"/>
      <c r="I292" s="73"/>
      <c r="J292" s="73"/>
      <c r="K292" s="73"/>
      <c r="L292" s="73"/>
      <c r="M292" s="73"/>
      <c r="N292" s="73">
        <f>SUM(RawData[[#This Row],[Cat1]:[Cat10]])</f>
        <v>0</v>
      </c>
    </row>
    <row r="293" spans="1:14" x14ac:dyDescent="0.35">
      <c r="A293" s="37" t="str">
        <f>IF(ROW()&gt;Variables!$B$6,"",IF(ISEVEN(ROW()),DATE(YEAR(A292),MONTH(A292),DAY(A292)+1),A292))</f>
        <v/>
      </c>
      <c r="B293" s="42" t="str">
        <f t="shared" si="4"/>
        <v/>
      </c>
      <c r="C293" s="38" t="str">
        <f>IF(RawData[[#This Row],[Date]]="","",IF(ISEVEN(ROW()),"AM shift","PM shift"))</f>
        <v/>
      </c>
      <c r="D293" s="73"/>
      <c r="E293" s="73"/>
      <c r="F293" s="73"/>
      <c r="G293" s="73"/>
      <c r="H293" s="73"/>
      <c r="I293" s="73"/>
      <c r="J293" s="73"/>
      <c r="K293" s="73"/>
      <c r="L293" s="73"/>
      <c r="M293" s="73"/>
      <c r="N293" s="73">
        <f>SUM(RawData[[#This Row],[Cat1]:[Cat10]])</f>
        <v>0</v>
      </c>
    </row>
    <row r="294" spans="1:14" x14ac:dyDescent="0.35">
      <c r="A294" s="37" t="str">
        <f>IF(ROW()&gt;Variables!$B$6,"",IF(ISEVEN(ROW()),DATE(YEAR(A293),MONTH(A293),DAY(A293)+1),A293))</f>
        <v/>
      </c>
      <c r="B294" s="42" t="str">
        <f t="shared" si="4"/>
        <v/>
      </c>
      <c r="C294" s="38" t="str">
        <f>IF(RawData[[#This Row],[Date]]="","",IF(ISEVEN(ROW()),"AM shift","PM shift"))</f>
        <v/>
      </c>
      <c r="D294" s="73"/>
      <c r="E294" s="73"/>
      <c r="F294" s="73"/>
      <c r="G294" s="73"/>
      <c r="H294" s="73"/>
      <c r="I294" s="73"/>
      <c r="J294" s="73"/>
      <c r="K294" s="73"/>
      <c r="L294" s="73"/>
      <c r="M294" s="73"/>
      <c r="N294" s="73">
        <f>SUM(RawData[[#This Row],[Cat1]:[Cat10]])</f>
        <v>0</v>
      </c>
    </row>
    <row r="295" spans="1:14" x14ac:dyDescent="0.35">
      <c r="A295" s="37" t="str">
        <f>IF(ROW()&gt;Variables!$B$6,"",IF(ISEVEN(ROW()),DATE(YEAR(A294),MONTH(A294),DAY(A294)+1),A294))</f>
        <v/>
      </c>
      <c r="B295" s="42" t="str">
        <f t="shared" si="4"/>
        <v/>
      </c>
      <c r="C295" s="38" t="str">
        <f>IF(RawData[[#This Row],[Date]]="","",IF(ISEVEN(ROW()),"AM shift","PM shift"))</f>
        <v/>
      </c>
      <c r="D295" s="73"/>
      <c r="E295" s="73"/>
      <c r="F295" s="73"/>
      <c r="G295" s="73"/>
      <c r="H295" s="73"/>
      <c r="I295" s="73"/>
      <c r="J295" s="73"/>
      <c r="K295" s="73"/>
      <c r="L295" s="73"/>
      <c r="M295" s="73"/>
      <c r="N295" s="73">
        <f>SUM(RawData[[#This Row],[Cat1]:[Cat10]])</f>
        <v>0</v>
      </c>
    </row>
    <row r="296" spans="1:14" x14ac:dyDescent="0.35">
      <c r="A296" s="37" t="str">
        <f>IF(ROW()&gt;Variables!$B$6,"",IF(ISEVEN(ROW()),DATE(YEAR(A295),MONTH(A295),DAY(A295)+1),A295))</f>
        <v/>
      </c>
      <c r="B296" s="42" t="str">
        <f t="shared" si="4"/>
        <v/>
      </c>
      <c r="C296" s="38" t="str">
        <f>IF(RawData[[#This Row],[Date]]="","",IF(ISEVEN(ROW()),"AM shift","PM shift"))</f>
        <v/>
      </c>
      <c r="D296" s="73"/>
      <c r="E296" s="73"/>
      <c r="F296" s="73"/>
      <c r="G296" s="73"/>
      <c r="H296" s="73"/>
      <c r="I296" s="73"/>
      <c r="J296" s="73"/>
      <c r="K296" s="73"/>
      <c r="L296" s="73"/>
      <c r="M296" s="73"/>
      <c r="N296" s="73">
        <f>SUM(RawData[[#This Row],[Cat1]:[Cat10]])</f>
        <v>0</v>
      </c>
    </row>
    <row r="297" spans="1:14" x14ac:dyDescent="0.35">
      <c r="A297" s="37" t="str">
        <f>IF(ROW()&gt;Variables!$B$6,"",IF(ISEVEN(ROW()),DATE(YEAR(A296),MONTH(A296),DAY(A296)+1),A296))</f>
        <v/>
      </c>
      <c r="B297" s="42" t="str">
        <f t="shared" si="4"/>
        <v/>
      </c>
      <c r="C297" s="38" t="str">
        <f>IF(RawData[[#This Row],[Date]]="","",IF(ISEVEN(ROW()),"AM shift","PM shift"))</f>
        <v/>
      </c>
      <c r="D297" s="73"/>
      <c r="E297" s="73"/>
      <c r="F297" s="73"/>
      <c r="G297" s="73"/>
      <c r="H297" s="73"/>
      <c r="I297" s="73"/>
      <c r="J297" s="73"/>
      <c r="K297" s="73"/>
      <c r="L297" s="73"/>
      <c r="M297" s="73"/>
      <c r="N297" s="73">
        <f>SUM(RawData[[#This Row],[Cat1]:[Cat10]])</f>
        <v>0</v>
      </c>
    </row>
    <row r="298" spans="1:14" x14ac:dyDescent="0.35">
      <c r="A298" s="37" t="str">
        <f>IF(ROW()&gt;Variables!$B$6,"",IF(ISEVEN(ROW()),DATE(YEAR(A297),MONTH(A297),DAY(A297)+1),A297))</f>
        <v/>
      </c>
      <c r="B298" s="42" t="str">
        <f t="shared" si="4"/>
        <v/>
      </c>
      <c r="C298" s="38" t="str">
        <f>IF(RawData[[#This Row],[Date]]="","",IF(ISEVEN(ROW()),"AM shift","PM shift"))</f>
        <v/>
      </c>
      <c r="D298" s="73"/>
      <c r="E298" s="73"/>
      <c r="F298" s="73"/>
      <c r="G298" s="73"/>
      <c r="H298" s="73"/>
      <c r="I298" s="73"/>
      <c r="J298" s="73"/>
      <c r="K298" s="73"/>
      <c r="L298" s="73"/>
      <c r="M298" s="73"/>
      <c r="N298" s="73">
        <f>SUM(RawData[[#This Row],[Cat1]:[Cat10]])</f>
        <v>0</v>
      </c>
    </row>
    <row r="299" spans="1:14" x14ac:dyDescent="0.35">
      <c r="A299" s="37" t="str">
        <f>IF(ROW()&gt;Variables!$B$6,"",IF(ISEVEN(ROW()),DATE(YEAR(A298),MONTH(A298),DAY(A298)+1),A298))</f>
        <v/>
      </c>
      <c r="B299" s="42" t="str">
        <f t="shared" si="4"/>
        <v/>
      </c>
      <c r="C299" s="38" t="str">
        <f>IF(RawData[[#This Row],[Date]]="","",IF(ISEVEN(ROW()),"AM shift","PM shift"))</f>
        <v/>
      </c>
      <c r="D299" s="73"/>
      <c r="E299" s="73"/>
      <c r="F299" s="73"/>
      <c r="G299" s="73"/>
      <c r="H299" s="73"/>
      <c r="I299" s="73"/>
      <c r="J299" s="73"/>
      <c r="K299" s="73"/>
      <c r="L299" s="73"/>
      <c r="M299" s="73"/>
      <c r="N299" s="73">
        <f>SUM(RawData[[#This Row],[Cat1]:[Cat10]])</f>
        <v>0</v>
      </c>
    </row>
    <row r="300" spans="1:14" x14ac:dyDescent="0.35">
      <c r="A300" s="37" t="str">
        <f>IF(ROW()&gt;Variables!$B$6,"",IF(ISEVEN(ROW()),DATE(YEAR(A299),MONTH(A299),DAY(A299)+1),A299))</f>
        <v/>
      </c>
      <c r="B300" s="42" t="str">
        <f t="shared" si="4"/>
        <v/>
      </c>
      <c r="C300" s="38" t="str">
        <f>IF(RawData[[#This Row],[Date]]="","",IF(ISEVEN(ROW()),"AM shift","PM shift"))</f>
        <v/>
      </c>
      <c r="D300" s="73"/>
      <c r="E300" s="73"/>
      <c r="F300" s="73"/>
      <c r="G300" s="73"/>
      <c r="H300" s="73"/>
      <c r="I300" s="73"/>
      <c r="J300" s="73"/>
      <c r="K300" s="73"/>
      <c r="L300" s="73"/>
      <c r="M300" s="73"/>
      <c r="N300" s="73">
        <f>SUM(RawData[[#This Row],[Cat1]:[Cat10]])</f>
        <v>0</v>
      </c>
    </row>
    <row r="301" spans="1:14" x14ac:dyDescent="0.35">
      <c r="A301" s="37" t="str">
        <f>IF(ROW()&gt;Variables!$B$6,"",IF(ISEVEN(ROW()),DATE(YEAR(A300),MONTH(A300),DAY(A300)+1),A300))</f>
        <v/>
      </c>
      <c r="B301" s="42" t="str">
        <f t="shared" si="4"/>
        <v/>
      </c>
      <c r="C301" s="38" t="str">
        <f>IF(RawData[[#This Row],[Date]]="","",IF(ISEVEN(ROW()),"AM shift","PM shift"))</f>
        <v/>
      </c>
      <c r="D301" s="73"/>
      <c r="E301" s="73"/>
      <c r="F301" s="73"/>
      <c r="G301" s="73"/>
      <c r="H301" s="73"/>
      <c r="I301" s="73"/>
      <c r="J301" s="73"/>
      <c r="K301" s="73"/>
      <c r="L301" s="73"/>
      <c r="M301" s="73"/>
      <c r="N301" s="73">
        <f>SUM(RawData[[#This Row],[Cat1]:[Cat10]])</f>
        <v>0</v>
      </c>
    </row>
    <row r="302" spans="1:14" x14ac:dyDescent="0.35">
      <c r="A302" s="37" t="str">
        <f>IF(ROW()&gt;Variables!$B$6,"",IF(ISEVEN(ROW()),DATE(YEAR(A301),MONTH(A301),DAY(A301)+1),A301))</f>
        <v/>
      </c>
      <c r="B302" s="42" t="str">
        <f t="shared" si="4"/>
        <v/>
      </c>
      <c r="C302" s="38" t="str">
        <f>IF(RawData[[#This Row],[Date]]="","",IF(ISEVEN(ROW()),"AM shift","PM shift"))</f>
        <v/>
      </c>
      <c r="D302" s="73"/>
      <c r="E302" s="73"/>
      <c r="F302" s="73"/>
      <c r="G302" s="73"/>
      <c r="H302" s="73"/>
      <c r="I302" s="73"/>
      <c r="J302" s="73"/>
      <c r="K302" s="73"/>
      <c r="L302" s="73"/>
      <c r="M302" s="73"/>
      <c r="N302" s="73">
        <f>SUM(RawData[[#This Row],[Cat1]:[Cat10]])</f>
        <v>0</v>
      </c>
    </row>
    <row r="303" spans="1:14" x14ac:dyDescent="0.35">
      <c r="A303" s="37" t="str">
        <f>IF(ROW()&gt;Variables!$B$6,"",IF(ISEVEN(ROW()),DATE(YEAR(A302),MONTH(A302),DAY(A302)+1),A302))</f>
        <v/>
      </c>
      <c r="B303" s="42" t="str">
        <f t="shared" si="4"/>
        <v/>
      </c>
      <c r="C303" s="38" t="str">
        <f>IF(RawData[[#This Row],[Date]]="","",IF(ISEVEN(ROW()),"AM shift","PM shift"))</f>
        <v/>
      </c>
      <c r="D303" s="73"/>
      <c r="E303" s="73"/>
      <c r="F303" s="73"/>
      <c r="G303" s="73"/>
      <c r="H303" s="73"/>
      <c r="I303" s="73"/>
      <c r="J303" s="73"/>
      <c r="K303" s="73"/>
      <c r="L303" s="73"/>
      <c r="M303" s="73"/>
      <c r="N303" s="73">
        <f>SUM(RawData[[#This Row],[Cat1]:[Cat10]])</f>
        <v>0</v>
      </c>
    </row>
    <row r="304" spans="1:14" x14ac:dyDescent="0.35">
      <c r="A304" s="37" t="str">
        <f>IF(ROW()&gt;Variables!$B$6,"",IF(ISEVEN(ROW()),DATE(YEAR(A303),MONTH(A303),DAY(A303)+1),A303))</f>
        <v/>
      </c>
      <c r="B304" s="42" t="str">
        <f t="shared" si="4"/>
        <v/>
      </c>
      <c r="C304" s="38" t="str">
        <f>IF(RawData[[#This Row],[Date]]="","",IF(ISEVEN(ROW()),"AM shift","PM shift"))</f>
        <v/>
      </c>
      <c r="D304" s="73"/>
      <c r="E304" s="73"/>
      <c r="F304" s="73"/>
      <c r="G304" s="73"/>
      <c r="H304" s="73"/>
      <c r="I304" s="73"/>
      <c r="J304" s="73"/>
      <c r="K304" s="73"/>
      <c r="L304" s="73"/>
      <c r="M304" s="73"/>
      <c r="N304" s="73">
        <f>SUM(RawData[[#This Row],[Cat1]:[Cat10]])</f>
        <v>0</v>
      </c>
    </row>
    <row r="305" spans="1:14" x14ac:dyDescent="0.35">
      <c r="A305" s="37" t="str">
        <f>IF(ROW()&gt;Variables!$B$6,"",IF(ISEVEN(ROW()),DATE(YEAR(A304),MONTH(A304),DAY(A304)+1),A304))</f>
        <v/>
      </c>
      <c r="B305" s="42" t="str">
        <f t="shared" si="4"/>
        <v/>
      </c>
      <c r="C305" s="38" t="str">
        <f>IF(RawData[[#This Row],[Date]]="","",IF(ISEVEN(ROW()),"AM shift","PM shift"))</f>
        <v/>
      </c>
      <c r="D305" s="73"/>
      <c r="E305" s="73"/>
      <c r="F305" s="73"/>
      <c r="G305" s="73"/>
      <c r="H305" s="73"/>
      <c r="I305" s="73"/>
      <c r="J305" s="73"/>
      <c r="K305" s="73"/>
      <c r="L305" s="73"/>
      <c r="M305" s="73"/>
      <c r="N305" s="73">
        <f>SUM(RawData[[#This Row],[Cat1]:[Cat10]])</f>
        <v>0</v>
      </c>
    </row>
    <row r="306" spans="1:14" x14ac:dyDescent="0.35">
      <c r="A306" s="37" t="str">
        <f>IF(ROW()&gt;Variables!$B$6,"",IF(ISEVEN(ROW()),DATE(YEAR(A305),MONTH(A305),DAY(A305)+1),A305))</f>
        <v/>
      </c>
      <c r="B306" s="42" t="str">
        <f t="shared" si="4"/>
        <v/>
      </c>
      <c r="C306" s="38" t="str">
        <f>IF(RawData[[#This Row],[Date]]="","",IF(ISEVEN(ROW()),"AM shift","PM shift"))</f>
        <v/>
      </c>
      <c r="D306" s="73"/>
      <c r="E306" s="73"/>
      <c r="F306" s="73"/>
      <c r="G306" s="73"/>
      <c r="H306" s="73"/>
      <c r="I306" s="73"/>
      <c r="J306" s="73"/>
      <c r="K306" s="73"/>
      <c r="L306" s="73"/>
      <c r="M306" s="73"/>
      <c r="N306" s="73">
        <f>SUM(RawData[[#This Row],[Cat1]:[Cat10]])</f>
        <v>0</v>
      </c>
    </row>
    <row r="307" spans="1:14" x14ac:dyDescent="0.35">
      <c r="A307" s="37" t="str">
        <f>IF(ROW()&gt;Variables!$B$6,"",IF(ISEVEN(ROW()),DATE(YEAR(A306),MONTH(A306),DAY(A306)+1),A306))</f>
        <v/>
      </c>
      <c r="B307" s="42" t="str">
        <f t="shared" si="4"/>
        <v/>
      </c>
      <c r="C307" s="38" t="str">
        <f>IF(RawData[[#This Row],[Date]]="","",IF(ISEVEN(ROW()),"AM shift","PM shift"))</f>
        <v/>
      </c>
      <c r="D307" s="73"/>
      <c r="E307" s="73"/>
      <c r="F307" s="73"/>
      <c r="G307" s="73"/>
      <c r="H307" s="73"/>
      <c r="I307" s="73"/>
      <c r="J307" s="73"/>
      <c r="K307" s="73"/>
      <c r="L307" s="73"/>
      <c r="M307" s="73"/>
      <c r="N307" s="73">
        <f>SUM(RawData[[#This Row],[Cat1]:[Cat10]])</f>
        <v>0</v>
      </c>
    </row>
    <row r="308" spans="1:14" x14ac:dyDescent="0.35">
      <c r="A308" s="37" t="str">
        <f>IF(ROW()&gt;Variables!$B$6,"",IF(ISEVEN(ROW()),DATE(YEAR(A307),MONTH(A307),DAY(A307)+1),A307))</f>
        <v/>
      </c>
      <c r="B308" s="42" t="str">
        <f t="shared" si="4"/>
        <v/>
      </c>
      <c r="C308" s="38" t="str">
        <f>IF(RawData[[#This Row],[Date]]="","",IF(ISEVEN(ROW()),"AM shift","PM shift"))</f>
        <v/>
      </c>
      <c r="D308" s="73"/>
      <c r="E308" s="73"/>
      <c r="F308" s="73"/>
      <c r="G308" s="73"/>
      <c r="H308" s="73"/>
      <c r="I308" s="73"/>
      <c r="J308" s="73"/>
      <c r="K308" s="73"/>
      <c r="L308" s="73"/>
      <c r="M308" s="73"/>
      <c r="N308" s="73">
        <f>SUM(RawData[[#This Row],[Cat1]:[Cat10]])</f>
        <v>0</v>
      </c>
    </row>
    <row r="309" spans="1:14" x14ac:dyDescent="0.35">
      <c r="A309" s="37" t="str">
        <f>IF(ROW()&gt;Variables!$B$6,"",IF(ISEVEN(ROW()),DATE(YEAR(A308),MONTH(A308),DAY(A308)+1),A308))</f>
        <v/>
      </c>
      <c r="B309" s="42" t="str">
        <f t="shared" si="4"/>
        <v/>
      </c>
      <c r="C309" s="38" t="str">
        <f>IF(RawData[[#This Row],[Date]]="","",IF(ISEVEN(ROW()),"AM shift","PM shift"))</f>
        <v/>
      </c>
      <c r="D309" s="73"/>
      <c r="E309" s="73"/>
      <c r="F309" s="73"/>
      <c r="G309" s="73"/>
      <c r="H309" s="73"/>
      <c r="I309" s="73"/>
      <c r="J309" s="73"/>
      <c r="K309" s="73"/>
      <c r="L309" s="73"/>
      <c r="M309" s="73"/>
      <c r="N309" s="73">
        <f>SUM(RawData[[#This Row],[Cat1]:[Cat10]])</f>
        <v>0</v>
      </c>
    </row>
    <row r="310" spans="1:14" x14ac:dyDescent="0.35">
      <c r="A310" s="37" t="str">
        <f>IF(ROW()&gt;Variables!$B$6,"",IF(ISEVEN(ROW()),DATE(YEAR(A309),MONTH(A309),DAY(A309)+1),A309))</f>
        <v/>
      </c>
      <c r="B310" s="42" t="str">
        <f t="shared" si="4"/>
        <v/>
      </c>
      <c r="C310" s="38" t="str">
        <f>IF(RawData[[#This Row],[Date]]="","",IF(ISEVEN(ROW()),"AM shift","PM shift"))</f>
        <v/>
      </c>
      <c r="D310" s="73"/>
      <c r="E310" s="73"/>
      <c r="F310" s="73"/>
      <c r="G310" s="73"/>
      <c r="H310" s="73"/>
      <c r="I310" s="73"/>
      <c r="J310" s="73"/>
      <c r="K310" s="73"/>
      <c r="L310" s="73"/>
      <c r="M310" s="73"/>
      <c r="N310" s="73">
        <f>SUM(RawData[[#This Row],[Cat1]:[Cat10]])</f>
        <v>0</v>
      </c>
    </row>
    <row r="311" spans="1:14" x14ac:dyDescent="0.35">
      <c r="A311" s="37" t="str">
        <f>IF(ROW()&gt;Variables!$B$6,"",IF(ISEVEN(ROW()),DATE(YEAR(A310),MONTH(A310),DAY(A310)+1),A310))</f>
        <v/>
      </c>
      <c r="B311" s="42" t="str">
        <f t="shared" si="4"/>
        <v/>
      </c>
      <c r="C311" s="38" t="str">
        <f>IF(RawData[[#This Row],[Date]]="","",IF(ISEVEN(ROW()),"AM shift","PM shift"))</f>
        <v/>
      </c>
      <c r="D311" s="73"/>
      <c r="E311" s="73"/>
      <c r="F311" s="73"/>
      <c r="G311" s="73"/>
      <c r="H311" s="73"/>
      <c r="I311" s="73"/>
      <c r="J311" s="73"/>
      <c r="K311" s="73"/>
      <c r="L311" s="73"/>
      <c r="M311" s="73"/>
      <c r="N311" s="73">
        <f>SUM(RawData[[#This Row],[Cat1]:[Cat10]])</f>
        <v>0</v>
      </c>
    </row>
    <row r="312" spans="1:14" x14ac:dyDescent="0.35">
      <c r="A312" s="37" t="str">
        <f>IF(ROW()&gt;Variables!$B$6,"",IF(ISEVEN(ROW()),DATE(YEAR(A311),MONTH(A311),DAY(A311)+1),A311))</f>
        <v/>
      </c>
      <c r="B312" s="42" t="str">
        <f t="shared" si="4"/>
        <v/>
      </c>
      <c r="C312" s="38" t="str">
        <f>IF(RawData[[#This Row],[Date]]="","",IF(ISEVEN(ROW()),"AM shift","PM shift"))</f>
        <v/>
      </c>
      <c r="D312" s="73"/>
      <c r="E312" s="73"/>
      <c r="F312" s="73"/>
      <c r="G312" s="73"/>
      <c r="H312" s="73"/>
      <c r="I312" s="73"/>
      <c r="J312" s="73"/>
      <c r="K312" s="73"/>
      <c r="L312" s="73"/>
      <c r="M312" s="73"/>
      <c r="N312" s="73">
        <f>SUM(RawData[[#This Row],[Cat1]:[Cat10]])</f>
        <v>0</v>
      </c>
    </row>
    <row r="313" spans="1:14" x14ac:dyDescent="0.35">
      <c r="A313" s="37" t="str">
        <f>IF(ROW()&gt;Variables!$B$6,"",IF(ISEVEN(ROW()),DATE(YEAR(A312),MONTH(A312),DAY(A312)+1),A312))</f>
        <v/>
      </c>
      <c r="B313" s="42" t="str">
        <f t="shared" si="4"/>
        <v/>
      </c>
      <c r="C313" s="38" t="str">
        <f>IF(RawData[[#This Row],[Date]]="","",IF(ISEVEN(ROW()),"AM shift","PM shift"))</f>
        <v/>
      </c>
      <c r="D313" s="73"/>
      <c r="E313" s="73"/>
      <c r="F313" s="73"/>
      <c r="G313" s="73"/>
      <c r="H313" s="73"/>
      <c r="I313" s="73"/>
      <c r="J313" s="73"/>
      <c r="K313" s="73"/>
      <c r="L313" s="73"/>
      <c r="M313" s="73"/>
      <c r="N313" s="73">
        <f>SUM(RawData[[#This Row],[Cat1]:[Cat10]])</f>
        <v>0</v>
      </c>
    </row>
    <row r="314" spans="1:14" x14ac:dyDescent="0.35">
      <c r="A314" s="37" t="str">
        <f>IF(ROW()&gt;Variables!$B$6,"",IF(ISEVEN(ROW()),DATE(YEAR(A313),MONTH(A313),DAY(A313)+1),A313))</f>
        <v/>
      </c>
      <c r="B314" s="42" t="str">
        <f t="shared" si="4"/>
        <v/>
      </c>
      <c r="C314" s="38" t="str">
        <f>IF(RawData[[#This Row],[Date]]="","",IF(ISEVEN(ROW()),"AM shift","PM shift"))</f>
        <v/>
      </c>
      <c r="D314" s="73"/>
      <c r="E314" s="73"/>
      <c r="F314" s="73"/>
      <c r="G314" s="73"/>
      <c r="H314" s="73"/>
      <c r="I314" s="73"/>
      <c r="J314" s="73"/>
      <c r="K314" s="73"/>
      <c r="L314" s="73"/>
      <c r="M314" s="73"/>
      <c r="N314" s="73">
        <f>SUM(RawData[[#This Row],[Cat1]:[Cat10]])</f>
        <v>0</v>
      </c>
    </row>
    <row r="315" spans="1:14" x14ac:dyDescent="0.35">
      <c r="A315" s="37" t="str">
        <f>IF(ROW()&gt;Variables!$B$6,"",IF(ISEVEN(ROW()),DATE(YEAR(A314),MONTH(A314),DAY(A314)+1),A314))</f>
        <v/>
      </c>
      <c r="B315" s="42" t="str">
        <f t="shared" si="4"/>
        <v/>
      </c>
      <c r="C315" s="38" t="str">
        <f>IF(RawData[[#This Row],[Date]]="","",IF(ISEVEN(ROW()),"AM shift","PM shift"))</f>
        <v/>
      </c>
      <c r="D315" s="73"/>
      <c r="E315" s="73"/>
      <c r="F315" s="73"/>
      <c r="G315" s="73"/>
      <c r="H315" s="73"/>
      <c r="I315" s="73"/>
      <c r="J315" s="73"/>
      <c r="K315" s="73"/>
      <c r="L315" s="73"/>
      <c r="M315" s="73"/>
      <c r="N315" s="73">
        <f>SUM(RawData[[#This Row],[Cat1]:[Cat10]])</f>
        <v>0</v>
      </c>
    </row>
    <row r="316" spans="1:14" x14ac:dyDescent="0.35">
      <c r="A316" s="37" t="str">
        <f>IF(ROW()&gt;Variables!$B$6,"",IF(ISEVEN(ROW()),DATE(YEAR(A315),MONTH(A315),DAY(A315)+1),A315))</f>
        <v/>
      </c>
      <c r="B316" s="42" t="str">
        <f t="shared" si="4"/>
        <v/>
      </c>
      <c r="C316" s="38" t="str">
        <f>IF(RawData[[#This Row],[Date]]="","",IF(ISEVEN(ROW()),"AM shift","PM shift"))</f>
        <v/>
      </c>
      <c r="D316" s="73"/>
      <c r="E316" s="73"/>
      <c r="F316" s="73"/>
      <c r="G316" s="73"/>
      <c r="H316" s="73"/>
      <c r="I316" s="73"/>
      <c r="J316" s="73"/>
      <c r="K316" s="73"/>
      <c r="L316" s="73"/>
      <c r="M316" s="73"/>
      <c r="N316" s="73">
        <f>SUM(RawData[[#This Row],[Cat1]:[Cat10]])</f>
        <v>0</v>
      </c>
    </row>
    <row r="317" spans="1:14" x14ac:dyDescent="0.35">
      <c r="A317" s="37" t="str">
        <f>IF(ROW()&gt;Variables!$B$6,"",IF(ISEVEN(ROW()),DATE(YEAR(A316),MONTH(A316),DAY(A316)+1),A316))</f>
        <v/>
      </c>
      <c r="B317" s="42" t="str">
        <f t="shared" si="4"/>
        <v/>
      </c>
      <c r="C317" s="38" t="str">
        <f>IF(RawData[[#This Row],[Date]]="","",IF(ISEVEN(ROW()),"AM shift","PM shift"))</f>
        <v/>
      </c>
      <c r="D317" s="73"/>
      <c r="E317" s="73"/>
      <c r="F317" s="73"/>
      <c r="G317" s="73"/>
      <c r="H317" s="73"/>
      <c r="I317" s="73"/>
      <c r="J317" s="73"/>
      <c r="K317" s="73"/>
      <c r="L317" s="73"/>
      <c r="M317" s="73"/>
      <c r="N317" s="73">
        <f>SUM(RawData[[#This Row],[Cat1]:[Cat10]])</f>
        <v>0</v>
      </c>
    </row>
    <row r="318" spans="1:14" x14ac:dyDescent="0.35">
      <c r="A318" s="37" t="str">
        <f>IF(ROW()&gt;Variables!$B$6,"",IF(ISEVEN(ROW()),DATE(YEAR(A317),MONTH(A317),DAY(A317)+1),A317))</f>
        <v/>
      </c>
      <c r="B318" s="42" t="str">
        <f t="shared" si="4"/>
        <v/>
      </c>
      <c r="C318" s="38" t="str">
        <f>IF(RawData[[#This Row],[Date]]="","",IF(ISEVEN(ROW()),"AM shift","PM shift"))</f>
        <v/>
      </c>
      <c r="D318" s="73"/>
      <c r="E318" s="73"/>
      <c r="F318" s="73"/>
      <c r="G318" s="73"/>
      <c r="H318" s="73"/>
      <c r="I318" s="73"/>
      <c r="J318" s="73"/>
      <c r="K318" s="73"/>
      <c r="L318" s="73"/>
      <c r="M318" s="73"/>
      <c r="N318" s="73">
        <f>SUM(RawData[[#This Row],[Cat1]:[Cat10]])</f>
        <v>0</v>
      </c>
    </row>
    <row r="319" spans="1:14" x14ac:dyDescent="0.35">
      <c r="A319" s="37" t="str">
        <f>IF(ROW()&gt;Variables!$B$6,"",IF(ISEVEN(ROW()),DATE(YEAR(A318),MONTH(A318),DAY(A318)+1),A318))</f>
        <v/>
      </c>
      <c r="B319" s="42" t="str">
        <f t="shared" si="4"/>
        <v/>
      </c>
      <c r="C319" s="38" t="str">
        <f>IF(RawData[[#This Row],[Date]]="","",IF(ISEVEN(ROW()),"AM shift","PM shift"))</f>
        <v/>
      </c>
      <c r="D319" s="73"/>
      <c r="E319" s="73"/>
      <c r="F319" s="73"/>
      <c r="G319" s="73"/>
      <c r="H319" s="73"/>
      <c r="I319" s="73"/>
      <c r="J319" s="73"/>
      <c r="K319" s="73"/>
      <c r="L319" s="73"/>
      <c r="M319" s="73"/>
      <c r="N319" s="73">
        <f>SUM(RawData[[#This Row],[Cat1]:[Cat10]])</f>
        <v>0</v>
      </c>
    </row>
    <row r="320" spans="1:14" x14ac:dyDescent="0.35">
      <c r="A320" s="37" t="str">
        <f>IF(ROW()&gt;Variables!$B$6,"",IF(ISEVEN(ROW()),DATE(YEAR(A319),MONTH(A319),DAY(A319)+1),A319))</f>
        <v/>
      </c>
      <c r="B320" s="42" t="str">
        <f t="shared" si="4"/>
        <v/>
      </c>
      <c r="C320" s="38" t="str">
        <f>IF(RawData[[#This Row],[Date]]="","",IF(ISEVEN(ROW()),"AM shift","PM shift"))</f>
        <v/>
      </c>
      <c r="D320" s="73"/>
      <c r="E320" s="73"/>
      <c r="F320" s="73"/>
      <c r="G320" s="73"/>
      <c r="H320" s="73"/>
      <c r="I320" s="73"/>
      <c r="J320" s="73"/>
      <c r="K320" s="73"/>
      <c r="L320" s="73"/>
      <c r="M320" s="73"/>
      <c r="N320" s="73">
        <f>SUM(RawData[[#This Row],[Cat1]:[Cat10]])</f>
        <v>0</v>
      </c>
    </row>
    <row r="321" spans="1:14" x14ac:dyDescent="0.35">
      <c r="A321" s="37" t="str">
        <f>IF(ROW()&gt;Variables!$B$6,"",IF(ISEVEN(ROW()),DATE(YEAR(A320),MONTH(A320),DAY(A320)+1),A320))</f>
        <v/>
      </c>
      <c r="B321" s="42" t="str">
        <f t="shared" si="4"/>
        <v/>
      </c>
      <c r="C321" s="38" t="str">
        <f>IF(RawData[[#This Row],[Date]]="","",IF(ISEVEN(ROW()),"AM shift","PM shift"))</f>
        <v/>
      </c>
      <c r="D321" s="73"/>
      <c r="E321" s="73"/>
      <c r="F321" s="73"/>
      <c r="G321" s="73"/>
      <c r="H321" s="73"/>
      <c r="I321" s="73"/>
      <c r="J321" s="73"/>
      <c r="K321" s="73"/>
      <c r="L321" s="73"/>
      <c r="M321" s="73"/>
      <c r="N321" s="73">
        <f>SUM(RawData[[#This Row],[Cat1]:[Cat10]])</f>
        <v>0</v>
      </c>
    </row>
    <row r="322" spans="1:14" x14ac:dyDescent="0.35">
      <c r="A322" s="37" t="str">
        <f>IF(ROW()&gt;Variables!$B$6,"",IF(ISEVEN(ROW()),DATE(YEAR(A321),MONTH(A321),DAY(A321)+1),A321))</f>
        <v/>
      </c>
      <c r="B322" s="42" t="str">
        <f t="shared" si="4"/>
        <v/>
      </c>
      <c r="C322" s="38" t="str">
        <f>IF(RawData[[#This Row],[Date]]="","",IF(ISEVEN(ROW()),"AM shift","PM shift"))</f>
        <v/>
      </c>
      <c r="D322" s="73"/>
      <c r="E322" s="73"/>
      <c r="F322" s="73"/>
      <c r="G322" s="73"/>
      <c r="H322" s="73"/>
      <c r="I322" s="73"/>
      <c r="J322" s="73"/>
      <c r="K322" s="73"/>
      <c r="L322" s="73"/>
      <c r="M322" s="73"/>
      <c r="N322" s="73">
        <f>SUM(RawData[[#This Row],[Cat1]:[Cat10]])</f>
        <v>0</v>
      </c>
    </row>
    <row r="323" spans="1:14" x14ac:dyDescent="0.35">
      <c r="A323" s="37" t="str">
        <f>IF(ROW()&gt;Variables!$B$6,"",IF(ISEVEN(ROW()),DATE(YEAR(A322),MONTH(A322),DAY(A322)+1),A322))</f>
        <v/>
      </c>
      <c r="B323" s="42" t="str">
        <f t="shared" ref="B323:B386" si="5">TEXT(A323,"dddd")</f>
        <v/>
      </c>
      <c r="C323" s="38" t="str">
        <f>IF(RawData[[#This Row],[Date]]="","",IF(ISEVEN(ROW()),"AM shift","PM shift"))</f>
        <v/>
      </c>
      <c r="D323" s="73"/>
      <c r="E323" s="73"/>
      <c r="F323" s="73"/>
      <c r="G323" s="73"/>
      <c r="H323" s="73"/>
      <c r="I323" s="73"/>
      <c r="J323" s="73"/>
      <c r="K323" s="73"/>
      <c r="L323" s="73"/>
      <c r="M323" s="73"/>
      <c r="N323" s="73">
        <f>SUM(RawData[[#This Row],[Cat1]:[Cat10]])</f>
        <v>0</v>
      </c>
    </row>
    <row r="324" spans="1:14" x14ac:dyDescent="0.35">
      <c r="A324" s="37" t="str">
        <f>IF(ROW()&gt;Variables!$B$6,"",IF(ISEVEN(ROW()),DATE(YEAR(A323),MONTH(A323),DAY(A323)+1),A323))</f>
        <v/>
      </c>
      <c r="B324" s="42" t="str">
        <f t="shared" si="5"/>
        <v/>
      </c>
      <c r="C324" s="38" t="str">
        <f>IF(RawData[[#This Row],[Date]]="","",IF(ISEVEN(ROW()),"AM shift","PM shift"))</f>
        <v/>
      </c>
      <c r="D324" s="73"/>
      <c r="E324" s="73"/>
      <c r="F324" s="73"/>
      <c r="G324" s="73"/>
      <c r="H324" s="73"/>
      <c r="I324" s="73"/>
      <c r="J324" s="73"/>
      <c r="K324" s="73"/>
      <c r="L324" s="73"/>
      <c r="M324" s="73"/>
      <c r="N324" s="73">
        <f>SUM(RawData[[#This Row],[Cat1]:[Cat10]])</f>
        <v>0</v>
      </c>
    </row>
    <row r="325" spans="1:14" x14ac:dyDescent="0.35">
      <c r="A325" s="37" t="str">
        <f>IF(ROW()&gt;Variables!$B$6,"",IF(ISEVEN(ROW()),DATE(YEAR(A324),MONTH(A324),DAY(A324)+1),A324))</f>
        <v/>
      </c>
      <c r="B325" s="42" t="str">
        <f t="shared" si="5"/>
        <v/>
      </c>
      <c r="C325" s="38" t="str">
        <f>IF(RawData[[#This Row],[Date]]="","",IF(ISEVEN(ROW()),"AM shift","PM shift"))</f>
        <v/>
      </c>
      <c r="D325" s="73"/>
      <c r="E325" s="73"/>
      <c r="F325" s="73"/>
      <c r="G325" s="73"/>
      <c r="H325" s="73"/>
      <c r="I325" s="73"/>
      <c r="J325" s="73"/>
      <c r="K325" s="73"/>
      <c r="L325" s="73"/>
      <c r="M325" s="73"/>
      <c r="N325" s="73">
        <f>SUM(RawData[[#This Row],[Cat1]:[Cat10]])</f>
        <v>0</v>
      </c>
    </row>
    <row r="326" spans="1:14" x14ac:dyDescent="0.35">
      <c r="A326" s="37" t="str">
        <f>IF(ROW()&gt;Variables!$B$6,"",IF(ISEVEN(ROW()),DATE(YEAR(A325),MONTH(A325),DAY(A325)+1),A325))</f>
        <v/>
      </c>
      <c r="B326" s="42" t="str">
        <f t="shared" si="5"/>
        <v/>
      </c>
      <c r="C326" s="38" t="str">
        <f>IF(RawData[[#This Row],[Date]]="","",IF(ISEVEN(ROW()),"AM shift","PM shift"))</f>
        <v/>
      </c>
      <c r="D326" s="73"/>
      <c r="E326" s="73"/>
      <c r="F326" s="73"/>
      <c r="G326" s="73"/>
      <c r="H326" s="73"/>
      <c r="I326" s="73"/>
      <c r="J326" s="73"/>
      <c r="K326" s="73"/>
      <c r="L326" s="73"/>
      <c r="M326" s="73"/>
      <c r="N326" s="73">
        <f>SUM(RawData[[#This Row],[Cat1]:[Cat10]])</f>
        <v>0</v>
      </c>
    </row>
    <row r="327" spans="1:14" x14ac:dyDescent="0.35">
      <c r="A327" s="37" t="str">
        <f>IF(ROW()&gt;Variables!$B$6,"",IF(ISEVEN(ROW()),DATE(YEAR(A326),MONTH(A326),DAY(A326)+1),A326))</f>
        <v/>
      </c>
      <c r="B327" s="42" t="str">
        <f t="shared" si="5"/>
        <v/>
      </c>
      <c r="C327" s="38" t="str">
        <f>IF(RawData[[#This Row],[Date]]="","",IF(ISEVEN(ROW()),"AM shift","PM shift"))</f>
        <v/>
      </c>
      <c r="D327" s="73"/>
      <c r="E327" s="73"/>
      <c r="F327" s="73"/>
      <c r="G327" s="73"/>
      <c r="H327" s="73"/>
      <c r="I327" s="73"/>
      <c r="J327" s="73"/>
      <c r="K327" s="73"/>
      <c r="L327" s="73"/>
      <c r="M327" s="73"/>
      <c r="N327" s="73">
        <f>SUM(RawData[[#This Row],[Cat1]:[Cat10]])</f>
        <v>0</v>
      </c>
    </row>
    <row r="328" spans="1:14" x14ac:dyDescent="0.35">
      <c r="A328" s="37" t="str">
        <f>IF(ROW()&gt;Variables!$B$6,"",IF(ISEVEN(ROW()),DATE(YEAR(A327),MONTH(A327),DAY(A327)+1),A327))</f>
        <v/>
      </c>
      <c r="B328" s="42" t="str">
        <f t="shared" si="5"/>
        <v/>
      </c>
      <c r="C328" s="38" t="str">
        <f>IF(RawData[[#This Row],[Date]]="","",IF(ISEVEN(ROW()),"AM shift","PM shift"))</f>
        <v/>
      </c>
      <c r="D328" s="73"/>
      <c r="E328" s="73"/>
      <c r="F328" s="73"/>
      <c r="G328" s="73"/>
      <c r="H328" s="73"/>
      <c r="I328" s="73"/>
      <c r="J328" s="73"/>
      <c r="K328" s="73"/>
      <c r="L328" s="73"/>
      <c r="M328" s="73"/>
      <c r="N328" s="73">
        <f>SUM(RawData[[#This Row],[Cat1]:[Cat10]])</f>
        <v>0</v>
      </c>
    </row>
    <row r="329" spans="1:14" x14ac:dyDescent="0.35">
      <c r="A329" s="37" t="str">
        <f>IF(ROW()&gt;Variables!$B$6,"",IF(ISEVEN(ROW()),DATE(YEAR(A328),MONTH(A328),DAY(A328)+1),A328))</f>
        <v/>
      </c>
      <c r="B329" s="42" t="str">
        <f t="shared" si="5"/>
        <v/>
      </c>
      <c r="C329" s="38" t="str">
        <f>IF(RawData[[#This Row],[Date]]="","",IF(ISEVEN(ROW()),"AM shift","PM shift"))</f>
        <v/>
      </c>
      <c r="D329" s="73"/>
      <c r="E329" s="73"/>
      <c r="F329" s="73"/>
      <c r="G329" s="73"/>
      <c r="H329" s="73"/>
      <c r="I329" s="73"/>
      <c r="J329" s="73"/>
      <c r="K329" s="73"/>
      <c r="L329" s="73"/>
      <c r="M329" s="73"/>
      <c r="N329" s="73">
        <f>SUM(RawData[[#This Row],[Cat1]:[Cat10]])</f>
        <v>0</v>
      </c>
    </row>
    <row r="330" spans="1:14" x14ac:dyDescent="0.35">
      <c r="A330" s="37" t="str">
        <f>IF(ROW()&gt;Variables!$B$6,"",IF(ISEVEN(ROW()),DATE(YEAR(A329),MONTH(A329),DAY(A329)+1),A329))</f>
        <v/>
      </c>
      <c r="B330" s="42" t="str">
        <f t="shared" si="5"/>
        <v/>
      </c>
      <c r="C330" s="38" t="str">
        <f>IF(RawData[[#This Row],[Date]]="","",IF(ISEVEN(ROW()),"AM shift","PM shift"))</f>
        <v/>
      </c>
      <c r="D330" s="73"/>
      <c r="E330" s="73"/>
      <c r="F330" s="73"/>
      <c r="G330" s="73"/>
      <c r="H330" s="73"/>
      <c r="I330" s="73"/>
      <c r="J330" s="73"/>
      <c r="K330" s="73"/>
      <c r="L330" s="73"/>
      <c r="M330" s="73"/>
      <c r="N330" s="73">
        <f>SUM(RawData[[#This Row],[Cat1]:[Cat10]])</f>
        <v>0</v>
      </c>
    </row>
    <row r="331" spans="1:14" x14ac:dyDescent="0.35">
      <c r="A331" s="37" t="str">
        <f>IF(ROW()&gt;Variables!$B$6,"",IF(ISEVEN(ROW()),DATE(YEAR(A330),MONTH(A330),DAY(A330)+1),A330))</f>
        <v/>
      </c>
      <c r="B331" s="42" t="str">
        <f t="shared" si="5"/>
        <v/>
      </c>
      <c r="C331" s="38" t="str">
        <f>IF(RawData[[#This Row],[Date]]="","",IF(ISEVEN(ROW()),"AM shift","PM shift"))</f>
        <v/>
      </c>
      <c r="D331" s="73"/>
      <c r="E331" s="73"/>
      <c r="F331" s="73"/>
      <c r="G331" s="73"/>
      <c r="H331" s="73"/>
      <c r="I331" s="73"/>
      <c r="J331" s="73"/>
      <c r="K331" s="73"/>
      <c r="L331" s="73"/>
      <c r="M331" s="73"/>
      <c r="N331" s="73">
        <f>SUM(RawData[[#This Row],[Cat1]:[Cat10]])</f>
        <v>0</v>
      </c>
    </row>
    <row r="332" spans="1:14" x14ac:dyDescent="0.35">
      <c r="A332" s="37" t="str">
        <f>IF(ROW()&gt;Variables!$B$6,"",IF(ISEVEN(ROW()),DATE(YEAR(A331),MONTH(A331),DAY(A331)+1),A331))</f>
        <v/>
      </c>
      <c r="B332" s="42" t="str">
        <f t="shared" si="5"/>
        <v/>
      </c>
      <c r="C332" s="38" t="str">
        <f>IF(RawData[[#This Row],[Date]]="","",IF(ISEVEN(ROW()),"AM shift","PM shift"))</f>
        <v/>
      </c>
      <c r="D332" s="73"/>
      <c r="E332" s="73"/>
      <c r="F332" s="73"/>
      <c r="G332" s="73"/>
      <c r="H332" s="73"/>
      <c r="I332" s="73"/>
      <c r="J332" s="73"/>
      <c r="K332" s="73"/>
      <c r="L332" s="73"/>
      <c r="M332" s="73"/>
      <c r="N332" s="73">
        <f>SUM(RawData[[#This Row],[Cat1]:[Cat10]])</f>
        <v>0</v>
      </c>
    </row>
    <row r="333" spans="1:14" x14ac:dyDescent="0.35">
      <c r="A333" s="37" t="str">
        <f>IF(ROW()&gt;Variables!$B$6,"",IF(ISEVEN(ROW()),DATE(YEAR(A332),MONTH(A332),DAY(A332)+1),A332))</f>
        <v/>
      </c>
      <c r="B333" s="42" t="str">
        <f t="shared" si="5"/>
        <v/>
      </c>
      <c r="C333" s="38" t="str">
        <f>IF(RawData[[#This Row],[Date]]="","",IF(ISEVEN(ROW()),"AM shift","PM shift"))</f>
        <v/>
      </c>
      <c r="D333" s="73"/>
      <c r="E333" s="73"/>
      <c r="F333" s="73"/>
      <c r="G333" s="73"/>
      <c r="H333" s="73"/>
      <c r="I333" s="73"/>
      <c r="J333" s="73"/>
      <c r="K333" s="73"/>
      <c r="L333" s="73"/>
      <c r="M333" s="73"/>
      <c r="N333" s="73">
        <f>SUM(RawData[[#This Row],[Cat1]:[Cat10]])</f>
        <v>0</v>
      </c>
    </row>
    <row r="334" spans="1:14" x14ac:dyDescent="0.35">
      <c r="A334" s="37" t="str">
        <f>IF(ROW()&gt;Variables!$B$6,"",IF(ISEVEN(ROW()),DATE(YEAR(A333),MONTH(A333),DAY(A333)+1),A333))</f>
        <v/>
      </c>
      <c r="B334" s="42" t="str">
        <f t="shared" si="5"/>
        <v/>
      </c>
      <c r="C334" s="38" t="str">
        <f>IF(RawData[[#This Row],[Date]]="","",IF(ISEVEN(ROW()),"AM shift","PM shift"))</f>
        <v/>
      </c>
      <c r="D334" s="73"/>
      <c r="E334" s="73"/>
      <c r="F334" s="73"/>
      <c r="G334" s="73"/>
      <c r="H334" s="73"/>
      <c r="I334" s="73"/>
      <c r="J334" s="73"/>
      <c r="K334" s="73"/>
      <c r="L334" s="73"/>
      <c r="M334" s="73"/>
      <c r="N334" s="73">
        <f>SUM(RawData[[#This Row],[Cat1]:[Cat10]])</f>
        <v>0</v>
      </c>
    </row>
    <row r="335" spans="1:14" x14ac:dyDescent="0.35">
      <c r="A335" s="37" t="str">
        <f>IF(ROW()&gt;Variables!$B$6,"",IF(ISEVEN(ROW()),DATE(YEAR(A334),MONTH(A334),DAY(A334)+1),A334))</f>
        <v/>
      </c>
      <c r="B335" s="42" t="str">
        <f t="shared" si="5"/>
        <v/>
      </c>
      <c r="C335" s="38" t="str">
        <f>IF(RawData[[#This Row],[Date]]="","",IF(ISEVEN(ROW()),"AM shift","PM shift"))</f>
        <v/>
      </c>
      <c r="D335" s="73"/>
      <c r="E335" s="73"/>
      <c r="F335" s="73"/>
      <c r="G335" s="73"/>
      <c r="H335" s="73"/>
      <c r="I335" s="73"/>
      <c r="J335" s="73"/>
      <c r="K335" s="73"/>
      <c r="L335" s="73"/>
      <c r="M335" s="73"/>
      <c r="N335" s="73">
        <f>SUM(RawData[[#This Row],[Cat1]:[Cat10]])</f>
        <v>0</v>
      </c>
    </row>
    <row r="336" spans="1:14" x14ac:dyDescent="0.35">
      <c r="A336" s="37" t="str">
        <f>IF(ROW()&gt;Variables!$B$6,"",IF(ISEVEN(ROW()),DATE(YEAR(A335),MONTH(A335),DAY(A335)+1),A335))</f>
        <v/>
      </c>
      <c r="B336" s="42" t="str">
        <f t="shared" si="5"/>
        <v/>
      </c>
      <c r="C336" s="38" t="str">
        <f>IF(RawData[[#This Row],[Date]]="","",IF(ISEVEN(ROW()),"AM shift","PM shift"))</f>
        <v/>
      </c>
      <c r="D336" s="73"/>
      <c r="E336" s="73"/>
      <c r="F336" s="73"/>
      <c r="G336" s="73"/>
      <c r="H336" s="73"/>
      <c r="I336" s="73"/>
      <c r="J336" s="73"/>
      <c r="K336" s="73"/>
      <c r="L336" s="73"/>
      <c r="M336" s="73"/>
      <c r="N336" s="73">
        <f>SUM(RawData[[#This Row],[Cat1]:[Cat10]])</f>
        <v>0</v>
      </c>
    </row>
    <row r="337" spans="1:14" x14ac:dyDescent="0.35">
      <c r="A337" s="37" t="str">
        <f>IF(ROW()&gt;Variables!$B$6,"",IF(ISEVEN(ROW()),DATE(YEAR(A336),MONTH(A336),DAY(A336)+1),A336))</f>
        <v/>
      </c>
      <c r="B337" s="42" t="str">
        <f t="shared" si="5"/>
        <v/>
      </c>
      <c r="C337" s="38" t="str">
        <f>IF(RawData[[#This Row],[Date]]="","",IF(ISEVEN(ROW()),"AM shift","PM shift"))</f>
        <v/>
      </c>
      <c r="D337" s="73"/>
      <c r="E337" s="73"/>
      <c r="F337" s="73"/>
      <c r="G337" s="73"/>
      <c r="H337" s="73"/>
      <c r="I337" s="73"/>
      <c r="J337" s="73"/>
      <c r="K337" s="73"/>
      <c r="L337" s="73"/>
      <c r="M337" s="73"/>
      <c r="N337" s="73">
        <f>SUM(RawData[[#This Row],[Cat1]:[Cat10]])</f>
        <v>0</v>
      </c>
    </row>
    <row r="338" spans="1:14" x14ac:dyDescent="0.35">
      <c r="A338" s="37" t="str">
        <f>IF(ROW()&gt;Variables!$B$6,"",IF(ISEVEN(ROW()),DATE(YEAR(A337),MONTH(A337),DAY(A337)+1),A337))</f>
        <v/>
      </c>
      <c r="B338" s="42" t="str">
        <f t="shared" si="5"/>
        <v/>
      </c>
      <c r="C338" s="38" t="str">
        <f>IF(RawData[[#This Row],[Date]]="","",IF(ISEVEN(ROW()),"AM shift","PM shift"))</f>
        <v/>
      </c>
      <c r="D338" s="73"/>
      <c r="E338" s="73"/>
      <c r="F338" s="73"/>
      <c r="G338" s="73"/>
      <c r="H338" s="73"/>
      <c r="I338" s="73"/>
      <c r="J338" s="73"/>
      <c r="K338" s="73"/>
      <c r="L338" s="73"/>
      <c r="M338" s="73"/>
      <c r="N338" s="73">
        <f>SUM(RawData[[#This Row],[Cat1]:[Cat10]])</f>
        <v>0</v>
      </c>
    </row>
    <row r="339" spans="1:14" x14ac:dyDescent="0.35">
      <c r="A339" s="37" t="str">
        <f>IF(ROW()&gt;Variables!$B$6,"",IF(ISEVEN(ROW()),DATE(YEAR(A338),MONTH(A338),DAY(A338)+1),A338))</f>
        <v/>
      </c>
      <c r="B339" s="42" t="str">
        <f t="shared" si="5"/>
        <v/>
      </c>
      <c r="C339" s="38" t="str">
        <f>IF(RawData[[#This Row],[Date]]="","",IF(ISEVEN(ROW()),"AM shift","PM shift"))</f>
        <v/>
      </c>
      <c r="D339" s="73"/>
      <c r="E339" s="73"/>
      <c r="F339" s="73"/>
      <c r="G339" s="73"/>
      <c r="H339" s="73"/>
      <c r="I339" s="73"/>
      <c r="J339" s="73"/>
      <c r="K339" s="73"/>
      <c r="L339" s="73"/>
      <c r="M339" s="73"/>
      <c r="N339" s="73">
        <f>SUM(RawData[[#This Row],[Cat1]:[Cat10]])</f>
        <v>0</v>
      </c>
    </row>
    <row r="340" spans="1:14" x14ac:dyDescent="0.35">
      <c r="A340" s="37" t="str">
        <f>IF(ROW()&gt;Variables!$B$6,"",IF(ISEVEN(ROW()),DATE(YEAR(A339),MONTH(A339),DAY(A339)+1),A339))</f>
        <v/>
      </c>
      <c r="B340" s="42" t="str">
        <f t="shared" si="5"/>
        <v/>
      </c>
      <c r="C340" s="38" t="str">
        <f>IF(RawData[[#This Row],[Date]]="","",IF(ISEVEN(ROW()),"AM shift","PM shift"))</f>
        <v/>
      </c>
      <c r="D340" s="73"/>
      <c r="E340" s="73"/>
      <c r="F340" s="73"/>
      <c r="G340" s="73"/>
      <c r="H340" s="73"/>
      <c r="I340" s="73"/>
      <c r="J340" s="73"/>
      <c r="K340" s="73"/>
      <c r="L340" s="73"/>
      <c r="M340" s="73"/>
      <c r="N340" s="73">
        <f>SUM(RawData[[#This Row],[Cat1]:[Cat10]])</f>
        <v>0</v>
      </c>
    </row>
    <row r="341" spans="1:14" x14ac:dyDescent="0.35">
      <c r="A341" s="37" t="str">
        <f>IF(ROW()&gt;Variables!$B$6,"",IF(ISEVEN(ROW()),DATE(YEAR(A340),MONTH(A340),DAY(A340)+1),A340))</f>
        <v/>
      </c>
      <c r="B341" s="42" t="str">
        <f t="shared" si="5"/>
        <v/>
      </c>
      <c r="C341" s="38" t="str">
        <f>IF(RawData[[#This Row],[Date]]="","",IF(ISEVEN(ROW()),"AM shift","PM shift"))</f>
        <v/>
      </c>
      <c r="D341" s="73"/>
      <c r="E341" s="73"/>
      <c r="F341" s="73"/>
      <c r="G341" s="73"/>
      <c r="H341" s="73"/>
      <c r="I341" s="73"/>
      <c r="J341" s="73"/>
      <c r="K341" s="73"/>
      <c r="L341" s="73"/>
      <c r="M341" s="73"/>
      <c r="N341" s="73">
        <f>SUM(RawData[[#This Row],[Cat1]:[Cat10]])</f>
        <v>0</v>
      </c>
    </row>
    <row r="342" spans="1:14" x14ac:dyDescent="0.35">
      <c r="A342" s="37" t="str">
        <f>IF(ROW()&gt;Variables!$B$6,"",IF(ISEVEN(ROW()),DATE(YEAR(A341),MONTH(A341),DAY(A341)+1),A341))</f>
        <v/>
      </c>
      <c r="B342" s="42" t="str">
        <f t="shared" si="5"/>
        <v/>
      </c>
      <c r="C342" s="38" t="str">
        <f>IF(RawData[[#This Row],[Date]]="","",IF(ISEVEN(ROW()),"AM shift","PM shift"))</f>
        <v/>
      </c>
      <c r="D342" s="73"/>
      <c r="E342" s="73"/>
      <c r="F342" s="73"/>
      <c r="G342" s="73"/>
      <c r="H342" s="73"/>
      <c r="I342" s="73"/>
      <c r="J342" s="73"/>
      <c r="K342" s="73"/>
      <c r="L342" s="73"/>
      <c r="M342" s="73"/>
      <c r="N342" s="73">
        <f>SUM(RawData[[#This Row],[Cat1]:[Cat10]])</f>
        <v>0</v>
      </c>
    </row>
    <row r="343" spans="1:14" x14ac:dyDescent="0.35">
      <c r="A343" s="37" t="str">
        <f>IF(ROW()&gt;Variables!$B$6,"",IF(ISEVEN(ROW()),DATE(YEAR(A342),MONTH(A342),DAY(A342)+1),A342))</f>
        <v/>
      </c>
      <c r="B343" s="42" t="str">
        <f t="shared" si="5"/>
        <v/>
      </c>
      <c r="C343" s="38" t="str">
        <f>IF(RawData[[#This Row],[Date]]="","",IF(ISEVEN(ROW()),"AM shift","PM shift"))</f>
        <v/>
      </c>
      <c r="D343" s="73"/>
      <c r="E343" s="73"/>
      <c r="F343" s="73"/>
      <c r="G343" s="73"/>
      <c r="H343" s="73"/>
      <c r="I343" s="73"/>
      <c r="J343" s="73"/>
      <c r="K343" s="73"/>
      <c r="L343" s="73"/>
      <c r="M343" s="73"/>
      <c r="N343" s="73">
        <f>SUM(RawData[[#This Row],[Cat1]:[Cat10]])</f>
        <v>0</v>
      </c>
    </row>
    <row r="344" spans="1:14" x14ac:dyDescent="0.35">
      <c r="A344" s="37" t="str">
        <f>IF(ROW()&gt;Variables!$B$6,"",IF(ISEVEN(ROW()),DATE(YEAR(A343),MONTH(A343),DAY(A343)+1),A343))</f>
        <v/>
      </c>
      <c r="B344" s="42" t="str">
        <f t="shared" si="5"/>
        <v/>
      </c>
      <c r="C344" s="38" t="str">
        <f>IF(RawData[[#This Row],[Date]]="","",IF(ISEVEN(ROW()),"AM shift","PM shift"))</f>
        <v/>
      </c>
      <c r="D344" s="73"/>
      <c r="E344" s="73"/>
      <c r="F344" s="73"/>
      <c r="G344" s="73"/>
      <c r="H344" s="73"/>
      <c r="I344" s="73"/>
      <c r="J344" s="73"/>
      <c r="K344" s="73"/>
      <c r="L344" s="73"/>
      <c r="M344" s="73"/>
      <c r="N344" s="73">
        <f>SUM(RawData[[#This Row],[Cat1]:[Cat10]])</f>
        <v>0</v>
      </c>
    </row>
    <row r="345" spans="1:14" x14ac:dyDescent="0.35">
      <c r="A345" s="37" t="str">
        <f>IF(ROW()&gt;Variables!$B$6,"",IF(ISEVEN(ROW()),DATE(YEAR(A344),MONTH(A344),DAY(A344)+1),A344))</f>
        <v/>
      </c>
      <c r="B345" s="42" t="str">
        <f t="shared" si="5"/>
        <v/>
      </c>
      <c r="C345" s="38" t="str">
        <f>IF(RawData[[#This Row],[Date]]="","",IF(ISEVEN(ROW()),"AM shift","PM shift"))</f>
        <v/>
      </c>
      <c r="D345" s="73"/>
      <c r="E345" s="73"/>
      <c r="F345" s="73"/>
      <c r="G345" s="73"/>
      <c r="H345" s="73"/>
      <c r="I345" s="73"/>
      <c r="J345" s="73"/>
      <c r="K345" s="73"/>
      <c r="L345" s="73"/>
      <c r="M345" s="73"/>
      <c r="N345" s="73">
        <f>SUM(RawData[[#This Row],[Cat1]:[Cat10]])</f>
        <v>0</v>
      </c>
    </row>
    <row r="346" spans="1:14" x14ac:dyDescent="0.35">
      <c r="A346" s="37" t="str">
        <f>IF(ROW()&gt;Variables!$B$6,"",IF(ISEVEN(ROW()),DATE(YEAR(A345),MONTH(A345),DAY(A345)+1),A345))</f>
        <v/>
      </c>
      <c r="B346" s="42" t="str">
        <f t="shared" si="5"/>
        <v/>
      </c>
      <c r="C346" s="38" t="str">
        <f>IF(RawData[[#This Row],[Date]]="","",IF(ISEVEN(ROW()),"AM shift","PM shift"))</f>
        <v/>
      </c>
      <c r="D346" s="73"/>
      <c r="E346" s="73"/>
      <c r="F346" s="73"/>
      <c r="G346" s="73"/>
      <c r="H346" s="73"/>
      <c r="I346" s="73"/>
      <c r="J346" s="73"/>
      <c r="K346" s="73"/>
      <c r="L346" s="73"/>
      <c r="M346" s="73"/>
      <c r="N346" s="73">
        <f>SUM(RawData[[#This Row],[Cat1]:[Cat10]])</f>
        <v>0</v>
      </c>
    </row>
    <row r="347" spans="1:14" x14ac:dyDescent="0.35">
      <c r="A347" s="37" t="str">
        <f>IF(ROW()&gt;Variables!$B$6,"",IF(ISEVEN(ROW()),DATE(YEAR(A346),MONTH(A346),DAY(A346)+1),A346))</f>
        <v/>
      </c>
      <c r="B347" s="42" t="str">
        <f t="shared" si="5"/>
        <v/>
      </c>
      <c r="C347" s="38" t="str">
        <f>IF(RawData[[#This Row],[Date]]="","",IF(ISEVEN(ROW()),"AM shift","PM shift"))</f>
        <v/>
      </c>
      <c r="D347" s="73"/>
      <c r="E347" s="73"/>
      <c r="F347" s="73"/>
      <c r="G347" s="73"/>
      <c r="H347" s="73"/>
      <c r="I347" s="73"/>
      <c r="J347" s="73"/>
      <c r="K347" s="73"/>
      <c r="L347" s="73"/>
      <c r="M347" s="73"/>
      <c r="N347" s="73">
        <f>SUM(RawData[[#This Row],[Cat1]:[Cat10]])</f>
        <v>0</v>
      </c>
    </row>
    <row r="348" spans="1:14" x14ac:dyDescent="0.35">
      <c r="A348" s="37" t="str">
        <f>IF(ROW()&gt;Variables!$B$6,"",IF(ISEVEN(ROW()),DATE(YEAR(A347),MONTH(A347),DAY(A347)+1),A347))</f>
        <v/>
      </c>
      <c r="B348" s="42" t="str">
        <f t="shared" si="5"/>
        <v/>
      </c>
      <c r="C348" s="38" t="str">
        <f>IF(RawData[[#This Row],[Date]]="","",IF(ISEVEN(ROW()),"AM shift","PM shift"))</f>
        <v/>
      </c>
      <c r="D348" s="73"/>
      <c r="E348" s="73"/>
      <c r="F348" s="73"/>
      <c r="G348" s="73"/>
      <c r="H348" s="73"/>
      <c r="I348" s="73"/>
      <c r="J348" s="73"/>
      <c r="K348" s="73"/>
      <c r="L348" s="73"/>
      <c r="M348" s="73"/>
      <c r="N348" s="73">
        <f>SUM(RawData[[#This Row],[Cat1]:[Cat10]])</f>
        <v>0</v>
      </c>
    </row>
    <row r="349" spans="1:14" x14ac:dyDescent="0.35">
      <c r="A349" s="37" t="str">
        <f>IF(ROW()&gt;Variables!$B$6,"",IF(ISEVEN(ROW()),DATE(YEAR(A348),MONTH(A348),DAY(A348)+1),A348))</f>
        <v/>
      </c>
      <c r="B349" s="42" t="str">
        <f t="shared" si="5"/>
        <v/>
      </c>
      <c r="C349" s="38" t="str">
        <f>IF(RawData[[#This Row],[Date]]="","",IF(ISEVEN(ROW()),"AM shift","PM shift"))</f>
        <v/>
      </c>
      <c r="D349" s="73"/>
      <c r="E349" s="73"/>
      <c r="F349" s="73"/>
      <c r="G349" s="73"/>
      <c r="H349" s="73"/>
      <c r="I349" s="73"/>
      <c r="J349" s="73"/>
      <c r="K349" s="73"/>
      <c r="L349" s="73"/>
      <c r="M349" s="73"/>
      <c r="N349" s="73">
        <f>SUM(RawData[[#This Row],[Cat1]:[Cat10]])</f>
        <v>0</v>
      </c>
    </row>
    <row r="350" spans="1:14" x14ac:dyDescent="0.35">
      <c r="A350" s="37" t="str">
        <f>IF(ROW()&gt;Variables!$B$6,"",IF(ISEVEN(ROW()),DATE(YEAR(A349),MONTH(A349),DAY(A349)+1),A349))</f>
        <v/>
      </c>
      <c r="B350" s="42" t="str">
        <f t="shared" si="5"/>
        <v/>
      </c>
      <c r="C350" s="38" t="str">
        <f>IF(RawData[[#This Row],[Date]]="","",IF(ISEVEN(ROW()),"AM shift","PM shift"))</f>
        <v/>
      </c>
      <c r="D350" s="73"/>
      <c r="E350" s="73"/>
      <c r="F350" s="73"/>
      <c r="G350" s="73"/>
      <c r="H350" s="73"/>
      <c r="I350" s="73"/>
      <c r="J350" s="73"/>
      <c r="K350" s="73"/>
      <c r="L350" s="73"/>
      <c r="M350" s="73"/>
      <c r="N350" s="73">
        <f>SUM(RawData[[#This Row],[Cat1]:[Cat10]])</f>
        <v>0</v>
      </c>
    </row>
    <row r="351" spans="1:14" x14ac:dyDescent="0.35">
      <c r="A351" s="37" t="str">
        <f>IF(ROW()&gt;Variables!$B$6,"",IF(ISEVEN(ROW()),DATE(YEAR(A350),MONTH(A350),DAY(A350)+1),A350))</f>
        <v/>
      </c>
      <c r="B351" s="42" t="str">
        <f t="shared" si="5"/>
        <v/>
      </c>
      <c r="C351" s="38" t="str">
        <f>IF(RawData[[#This Row],[Date]]="","",IF(ISEVEN(ROW()),"AM shift","PM shift"))</f>
        <v/>
      </c>
      <c r="D351" s="73"/>
      <c r="E351" s="73"/>
      <c r="F351" s="73"/>
      <c r="G351" s="73"/>
      <c r="H351" s="73"/>
      <c r="I351" s="73"/>
      <c r="J351" s="73"/>
      <c r="K351" s="73"/>
      <c r="L351" s="73"/>
      <c r="M351" s="73"/>
      <c r="N351" s="73">
        <f>SUM(RawData[[#This Row],[Cat1]:[Cat10]])</f>
        <v>0</v>
      </c>
    </row>
    <row r="352" spans="1:14" x14ac:dyDescent="0.35">
      <c r="A352" s="37" t="str">
        <f>IF(ROW()&gt;Variables!$B$6,"",IF(ISEVEN(ROW()),DATE(YEAR(A351),MONTH(A351),DAY(A351)+1),A351))</f>
        <v/>
      </c>
      <c r="B352" s="42" t="str">
        <f t="shared" si="5"/>
        <v/>
      </c>
      <c r="C352" s="38" t="str">
        <f>IF(RawData[[#This Row],[Date]]="","",IF(ISEVEN(ROW()),"AM shift","PM shift"))</f>
        <v/>
      </c>
      <c r="D352" s="73"/>
      <c r="E352" s="73"/>
      <c r="F352" s="73"/>
      <c r="G352" s="73"/>
      <c r="H352" s="73"/>
      <c r="I352" s="73"/>
      <c r="J352" s="73"/>
      <c r="K352" s="73"/>
      <c r="L352" s="73"/>
      <c r="M352" s="73"/>
      <c r="N352" s="73">
        <f>SUM(RawData[[#This Row],[Cat1]:[Cat10]])</f>
        <v>0</v>
      </c>
    </row>
    <row r="353" spans="1:14" x14ac:dyDescent="0.35">
      <c r="A353" s="37" t="str">
        <f>IF(ROW()&gt;Variables!$B$6,"",IF(ISEVEN(ROW()),DATE(YEAR(A352),MONTH(A352),DAY(A352)+1),A352))</f>
        <v/>
      </c>
      <c r="B353" s="42" t="str">
        <f t="shared" si="5"/>
        <v/>
      </c>
      <c r="C353" s="38" t="str">
        <f>IF(RawData[[#This Row],[Date]]="","",IF(ISEVEN(ROW()),"AM shift","PM shift"))</f>
        <v/>
      </c>
      <c r="D353" s="73"/>
      <c r="E353" s="73"/>
      <c r="F353" s="73"/>
      <c r="G353" s="73"/>
      <c r="H353" s="73"/>
      <c r="I353" s="73"/>
      <c r="J353" s="73"/>
      <c r="K353" s="73"/>
      <c r="L353" s="73"/>
      <c r="M353" s="73"/>
      <c r="N353" s="73">
        <f>SUM(RawData[[#This Row],[Cat1]:[Cat10]])</f>
        <v>0</v>
      </c>
    </row>
    <row r="354" spans="1:14" x14ac:dyDescent="0.35">
      <c r="A354" s="37" t="str">
        <f>IF(ROW()&gt;Variables!$B$6,"",IF(ISEVEN(ROW()),DATE(YEAR(A353),MONTH(A353),DAY(A353)+1),A353))</f>
        <v/>
      </c>
      <c r="B354" s="42" t="str">
        <f t="shared" si="5"/>
        <v/>
      </c>
      <c r="C354" s="38" t="str">
        <f>IF(RawData[[#This Row],[Date]]="","",IF(ISEVEN(ROW()),"AM shift","PM shift"))</f>
        <v/>
      </c>
      <c r="D354" s="73"/>
      <c r="E354" s="73"/>
      <c r="F354" s="73"/>
      <c r="G354" s="73"/>
      <c r="H354" s="73"/>
      <c r="I354" s="73"/>
      <c r="J354" s="73"/>
      <c r="K354" s="73"/>
      <c r="L354" s="73"/>
      <c r="M354" s="73"/>
      <c r="N354" s="73">
        <f>SUM(RawData[[#This Row],[Cat1]:[Cat10]])</f>
        <v>0</v>
      </c>
    </row>
    <row r="355" spans="1:14" x14ac:dyDescent="0.35">
      <c r="A355" s="37" t="str">
        <f>IF(ROW()&gt;Variables!$B$6,"",IF(ISEVEN(ROW()),DATE(YEAR(A354),MONTH(A354),DAY(A354)+1),A354))</f>
        <v/>
      </c>
      <c r="B355" s="42" t="str">
        <f t="shared" si="5"/>
        <v/>
      </c>
      <c r="C355" s="38" t="str">
        <f>IF(RawData[[#This Row],[Date]]="","",IF(ISEVEN(ROW()),"AM shift","PM shift"))</f>
        <v/>
      </c>
      <c r="D355" s="73"/>
      <c r="E355" s="73"/>
      <c r="F355" s="73"/>
      <c r="G355" s="73"/>
      <c r="H355" s="73"/>
      <c r="I355" s="73"/>
      <c r="J355" s="73"/>
      <c r="K355" s="73"/>
      <c r="L355" s="73"/>
      <c r="M355" s="73"/>
      <c r="N355" s="73">
        <f>SUM(RawData[[#This Row],[Cat1]:[Cat10]])</f>
        <v>0</v>
      </c>
    </row>
    <row r="356" spans="1:14" x14ac:dyDescent="0.35">
      <c r="A356" s="37" t="str">
        <f>IF(ROW()&gt;Variables!$B$6,"",IF(ISEVEN(ROW()),DATE(YEAR(A355),MONTH(A355),DAY(A355)+1),A355))</f>
        <v/>
      </c>
      <c r="B356" s="42" t="str">
        <f t="shared" si="5"/>
        <v/>
      </c>
      <c r="C356" s="38" t="str">
        <f>IF(RawData[[#This Row],[Date]]="","",IF(ISEVEN(ROW()),"AM shift","PM shift"))</f>
        <v/>
      </c>
      <c r="D356" s="73"/>
      <c r="E356" s="73"/>
      <c r="F356" s="73"/>
      <c r="G356" s="73"/>
      <c r="H356" s="73"/>
      <c r="I356" s="73"/>
      <c r="J356" s="73"/>
      <c r="K356" s="73"/>
      <c r="L356" s="73"/>
      <c r="M356" s="73"/>
      <c r="N356" s="73">
        <f>SUM(RawData[[#This Row],[Cat1]:[Cat10]])</f>
        <v>0</v>
      </c>
    </row>
    <row r="357" spans="1:14" x14ac:dyDescent="0.35">
      <c r="A357" s="37" t="str">
        <f>IF(ROW()&gt;Variables!$B$6,"",IF(ISEVEN(ROW()),DATE(YEAR(A356),MONTH(A356),DAY(A356)+1),A356))</f>
        <v/>
      </c>
      <c r="B357" s="42" t="str">
        <f t="shared" si="5"/>
        <v/>
      </c>
      <c r="C357" s="38" t="str">
        <f>IF(RawData[[#This Row],[Date]]="","",IF(ISEVEN(ROW()),"AM shift","PM shift"))</f>
        <v/>
      </c>
      <c r="D357" s="73"/>
      <c r="E357" s="73"/>
      <c r="F357" s="73"/>
      <c r="G357" s="73"/>
      <c r="H357" s="73"/>
      <c r="I357" s="73"/>
      <c r="J357" s="73"/>
      <c r="K357" s="73"/>
      <c r="L357" s="73"/>
      <c r="M357" s="73"/>
      <c r="N357" s="73">
        <f>SUM(RawData[[#This Row],[Cat1]:[Cat10]])</f>
        <v>0</v>
      </c>
    </row>
    <row r="358" spans="1:14" x14ac:dyDescent="0.35">
      <c r="A358" s="37" t="str">
        <f>IF(ROW()&gt;Variables!$B$6,"",IF(ISEVEN(ROW()),DATE(YEAR(A357),MONTH(A357),DAY(A357)+1),A357))</f>
        <v/>
      </c>
      <c r="B358" s="42" t="str">
        <f t="shared" si="5"/>
        <v/>
      </c>
      <c r="C358" s="38" t="str">
        <f>IF(RawData[[#This Row],[Date]]="","",IF(ISEVEN(ROW()),"AM shift","PM shift"))</f>
        <v/>
      </c>
      <c r="D358" s="73"/>
      <c r="E358" s="73"/>
      <c r="F358" s="73"/>
      <c r="G358" s="73"/>
      <c r="H358" s="73"/>
      <c r="I358" s="73"/>
      <c r="J358" s="73"/>
      <c r="K358" s="73"/>
      <c r="L358" s="73"/>
      <c r="M358" s="73"/>
      <c r="N358" s="73">
        <f>SUM(RawData[[#This Row],[Cat1]:[Cat10]])</f>
        <v>0</v>
      </c>
    </row>
    <row r="359" spans="1:14" x14ac:dyDescent="0.35">
      <c r="A359" s="37" t="str">
        <f>IF(ROW()&gt;Variables!$B$6,"",IF(ISEVEN(ROW()),DATE(YEAR(A358),MONTH(A358),DAY(A358)+1),A358))</f>
        <v/>
      </c>
      <c r="B359" s="42" t="str">
        <f t="shared" si="5"/>
        <v/>
      </c>
      <c r="C359" s="38" t="str">
        <f>IF(RawData[[#This Row],[Date]]="","",IF(ISEVEN(ROW()),"AM shift","PM shift"))</f>
        <v/>
      </c>
      <c r="D359" s="73"/>
      <c r="E359" s="73"/>
      <c r="F359" s="73"/>
      <c r="G359" s="73"/>
      <c r="H359" s="73"/>
      <c r="I359" s="73"/>
      <c r="J359" s="73"/>
      <c r="K359" s="73"/>
      <c r="L359" s="73"/>
      <c r="M359" s="73"/>
      <c r="N359" s="73">
        <f>SUM(RawData[[#This Row],[Cat1]:[Cat10]])</f>
        <v>0</v>
      </c>
    </row>
    <row r="360" spans="1:14" x14ac:dyDescent="0.35">
      <c r="A360" s="37" t="str">
        <f>IF(ROW()&gt;Variables!$B$6,"",IF(ISEVEN(ROW()),DATE(YEAR(A359),MONTH(A359),DAY(A359)+1),A359))</f>
        <v/>
      </c>
      <c r="B360" s="42" t="str">
        <f t="shared" si="5"/>
        <v/>
      </c>
      <c r="C360" s="38" t="str">
        <f>IF(RawData[[#This Row],[Date]]="","",IF(ISEVEN(ROW()),"AM shift","PM shift"))</f>
        <v/>
      </c>
      <c r="D360" s="73"/>
      <c r="E360" s="73"/>
      <c r="F360" s="73"/>
      <c r="G360" s="73"/>
      <c r="H360" s="73"/>
      <c r="I360" s="73"/>
      <c r="J360" s="73"/>
      <c r="K360" s="73"/>
      <c r="L360" s="73"/>
      <c r="M360" s="73"/>
      <c r="N360" s="73">
        <f>SUM(RawData[[#This Row],[Cat1]:[Cat10]])</f>
        <v>0</v>
      </c>
    </row>
    <row r="361" spans="1:14" x14ac:dyDescent="0.35">
      <c r="A361" s="37" t="str">
        <f>IF(ROW()&gt;Variables!$B$6,"",IF(ISEVEN(ROW()),DATE(YEAR(A360),MONTH(A360),DAY(A360)+1),A360))</f>
        <v/>
      </c>
      <c r="B361" s="42" t="str">
        <f t="shared" si="5"/>
        <v/>
      </c>
      <c r="C361" s="38" t="str">
        <f>IF(RawData[[#This Row],[Date]]="","",IF(ISEVEN(ROW()),"AM shift","PM shift"))</f>
        <v/>
      </c>
      <c r="D361" s="73"/>
      <c r="E361" s="73"/>
      <c r="F361" s="73"/>
      <c r="G361" s="73"/>
      <c r="H361" s="73"/>
      <c r="I361" s="73"/>
      <c r="J361" s="73"/>
      <c r="K361" s="73"/>
      <c r="L361" s="73"/>
      <c r="M361" s="73"/>
      <c r="N361" s="73">
        <f>SUM(RawData[[#This Row],[Cat1]:[Cat10]])</f>
        <v>0</v>
      </c>
    </row>
    <row r="362" spans="1:14" x14ac:dyDescent="0.35">
      <c r="A362" s="37" t="str">
        <f>IF(ROW()&gt;Variables!$B$6,"",IF(ISEVEN(ROW()),DATE(YEAR(A361),MONTH(A361),DAY(A361)+1),A361))</f>
        <v/>
      </c>
      <c r="B362" s="42" t="str">
        <f t="shared" si="5"/>
        <v/>
      </c>
      <c r="C362" s="38" t="str">
        <f>IF(RawData[[#This Row],[Date]]="","",IF(ISEVEN(ROW()),"AM shift","PM shift"))</f>
        <v/>
      </c>
      <c r="D362" s="73"/>
      <c r="E362" s="73"/>
      <c r="F362" s="73"/>
      <c r="G362" s="73"/>
      <c r="H362" s="73"/>
      <c r="I362" s="73"/>
      <c r="J362" s="73"/>
      <c r="K362" s="73"/>
      <c r="L362" s="73"/>
      <c r="M362" s="73"/>
      <c r="N362" s="73">
        <f>SUM(RawData[[#This Row],[Cat1]:[Cat10]])</f>
        <v>0</v>
      </c>
    </row>
    <row r="363" spans="1:14" x14ac:dyDescent="0.35">
      <c r="A363" s="37" t="str">
        <f>IF(ROW()&gt;Variables!$B$6,"",IF(ISEVEN(ROW()),DATE(YEAR(A362),MONTH(A362),DAY(A362)+1),A362))</f>
        <v/>
      </c>
      <c r="B363" s="42" t="str">
        <f t="shared" si="5"/>
        <v/>
      </c>
      <c r="C363" s="38" t="str">
        <f>IF(RawData[[#This Row],[Date]]="","",IF(ISEVEN(ROW()),"AM shift","PM shift"))</f>
        <v/>
      </c>
      <c r="D363" s="73"/>
      <c r="E363" s="73"/>
      <c r="F363" s="73"/>
      <c r="G363" s="73"/>
      <c r="H363" s="73"/>
      <c r="I363" s="73"/>
      <c r="J363" s="73"/>
      <c r="K363" s="73"/>
      <c r="L363" s="73"/>
      <c r="M363" s="73"/>
      <c r="N363" s="73">
        <f>SUM(RawData[[#This Row],[Cat1]:[Cat10]])</f>
        <v>0</v>
      </c>
    </row>
    <row r="364" spans="1:14" x14ac:dyDescent="0.35">
      <c r="A364" s="37" t="str">
        <f>IF(ROW()&gt;Variables!$B$6,"",IF(ISEVEN(ROW()),DATE(YEAR(A363),MONTH(A363),DAY(A363)+1),A363))</f>
        <v/>
      </c>
      <c r="B364" s="42" t="str">
        <f t="shared" si="5"/>
        <v/>
      </c>
      <c r="C364" s="38" t="str">
        <f>IF(RawData[[#This Row],[Date]]="","",IF(ISEVEN(ROW()),"AM shift","PM shift"))</f>
        <v/>
      </c>
      <c r="D364" s="73"/>
      <c r="E364" s="73"/>
      <c r="F364" s="73"/>
      <c r="G364" s="73"/>
      <c r="H364" s="73"/>
      <c r="I364" s="73"/>
      <c r="J364" s="73"/>
      <c r="K364" s="73"/>
      <c r="L364" s="73"/>
      <c r="M364" s="73"/>
      <c r="N364" s="73">
        <f>SUM(RawData[[#This Row],[Cat1]:[Cat10]])</f>
        <v>0</v>
      </c>
    </row>
    <row r="365" spans="1:14" x14ac:dyDescent="0.35">
      <c r="A365" s="37" t="str">
        <f>IF(ROW()&gt;Variables!$B$6,"",IF(ISEVEN(ROW()),DATE(YEAR(A364),MONTH(A364),DAY(A364)+1),A364))</f>
        <v/>
      </c>
      <c r="B365" s="42" t="str">
        <f t="shared" si="5"/>
        <v/>
      </c>
      <c r="C365" s="38" t="str">
        <f>IF(RawData[[#This Row],[Date]]="","",IF(ISEVEN(ROW()),"AM shift","PM shift"))</f>
        <v/>
      </c>
      <c r="D365" s="73"/>
      <c r="E365" s="73"/>
      <c r="F365" s="73"/>
      <c r="G365" s="73"/>
      <c r="H365" s="73"/>
      <c r="I365" s="73"/>
      <c r="J365" s="73"/>
      <c r="K365" s="73"/>
      <c r="L365" s="73"/>
      <c r="M365" s="73"/>
      <c r="N365" s="73">
        <f>SUM(RawData[[#This Row],[Cat1]:[Cat10]])</f>
        <v>0</v>
      </c>
    </row>
    <row r="366" spans="1:14" x14ac:dyDescent="0.35">
      <c r="A366" s="37" t="str">
        <f>IF(ROW()&gt;Variables!$B$6,"",IF(ISEVEN(ROW()),DATE(YEAR(A365),MONTH(A365),DAY(A365)+1),A365))</f>
        <v/>
      </c>
      <c r="B366" s="42" t="str">
        <f t="shared" si="5"/>
        <v/>
      </c>
      <c r="C366" s="38" t="str">
        <f>IF(RawData[[#This Row],[Date]]="","",IF(ISEVEN(ROW()),"AM shift","PM shift"))</f>
        <v/>
      </c>
      <c r="D366" s="73"/>
      <c r="E366" s="73"/>
      <c r="F366" s="73"/>
      <c r="G366" s="73"/>
      <c r="H366" s="73"/>
      <c r="I366" s="73"/>
      <c r="J366" s="73"/>
      <c r="K366" s="73"/>
      <c r="L366" s="73"/>
      <c r="M366" s="73"/>
      <c r="N366" s="73">
        <f>SUM(RawData[[#This Row],[Cat1]:[Cat10]])</f>
        <v>0</v>
      </c>
    </row>
    <row r="367" spans="1:14" x14ac:dyDescent="0.35">
      <c r="A367" s="37" t="str">
        <f>IF(ROW()&gt;Variables!$B$6,"",IF(ISEVEN(ROW()),DATE(YEAR(A366),MONTH(A366),DAY(A366)+1),A366))</f>
        <v/>
      </c>
      <c r="B367" s="42" t="str">
        <f t="shared" si="5"/>
        <v/>
      </c>
      <c r="C367" s="38" t="str">
        <f>IF(RawData[[#This Row],[Date]]="","",IF(ISEVEN(ROW()),"AM shift","PM shift"))</f>
        <v/>
      </c>
      <c r="D367" s="73"/>
      <c r="E367" s="73"/>
      <c r="F367" s="73"/>
      <c r="G367" s="73"/>
      <c r="H367" s="73"/>
      <c r="I367" s="73"/>
      <c r="J367" s="73"/>
      <c r="K367" s="73"/>
      <c r="L367" s="73"/>
      <c r="M367" s="73"/>
      <c r="N367" s="73">
        <f>SUM(RawData[[#This Row],[Cat1]:[Cat10]])</f>
        <v>0</v>
      </c>
    </row>
    <row r="368" spans="1:14" x14ac:dyDescent="0.35">
      <c r="A368" s="37" t="str">
        <f>IF(ROW()&gt;Variables!$B$6,"",IF(ISEVEN(ROW()),DATE(YEAR(A367),MONTH(A367),DAY(A367)+1),A367))</f>
        <v/>
      </c>
      <c r="B368" s="42" t="str">
        <f t="shared" si="5"/>
        <v/>
      </c>
      <c r="C368" s="38" t="str">
        <f>IF(RawData[[#This Row],[Date]]="","",IF(ISEVEN(ROW()),"AM shift","PM shift"))</f>
        <v/>
      </c>
      <c r="D368" s="73"/>
      <c r="E368" s="73"/>
      <c r="F368" s="73"/>
      <c r="G368" s="73"/>
      <c r="H368" s="73"/>
      <c r="I368" s="73"/>
      <c r="J368" s="73"/>
      <c r="K368" s="73"/>
      <c r="L368" s="73"/>
      <c r="M368" s="73"/>
      <c r="N368" s="73">
        <f>SUM(RawData[[#This Row],[Cat1]:[Cat10]])</f>
        <v>0</v>
      </c>
    </row>
    <row r="369" spans="1:14" x14ac:dyDescent="0.35">
      <c r="A369" s="37" t="str">
        <f>IF(ROW()&gt;Variables!$B$6,"",IF(ISEVEN(ROW()),DATE(YEAR(A368),MONTH(A368),DAY(A368)+1),A368))</f>
        <v/>
      </c>
      <c r="B369" s="42" t="str">
        <f t="shared" si="5"/>
        <v/>
      </c>
      <c r="C369" s="38" t="str">
        <f>IF(RawData[[#This Row],[Date]]="","",IF(ISEVEN(ROW()),"AM shift","PM shift"))</f>
        <v/>
      </c>
      <c r="D369" s="73"/>
      <c r="E369" s="73"/>
      <c r="F369" s="73"/>
      <c r="G369" s="73"/>
      <c r="H369" s="73"/>
      <c r="I369" s="73"/>
      <c r="J369" s="73"/>
      <c r="K369" s="73"/>
      <c r="L369" s="73"/>
      <c r="M369" s="73"/>
      <c r="N369" s="73">
        <f>SUM(RawData[[#This Row],[Cat1]:[Cat10]])</f>
        <v>0</v>
      </c>
    </row>
    <row r="370" spans="1:14" x14ac:dyDescent="0.35">
      <c r="A370" s="37" t="str">
        <f>IF(ROW()&gt;Variables!$B$6,"",IF(ISEVEN(ROW()),DATE(YEAR(A369),MONTH(A369),DAY(A369)+1),A369))</f>
        <v/>
      </c>
      <c r="B370" s="42" t="str">
        <f t="shared" si="5"/>
        <v/>
      </c>
      <c r="C370" s="38" t="str">
        <f>IF(RawData[[#This Row],[Date]]="","",IF(ISEVEN(ROW()),"AM shift","PM shift"))</f>
        <v/>
      </c>
      <c r="D370" s="73"/>
      <c r="E370" s="73"/>
      <c r="F370" s="73"/>
      <c r="G370" s="73"/>
      <c r="H370" s="73"/>
      <c r="I370" s="73"/>
      <c r="J370" s="73"/>
      <c r="K370" s="73"/>
      <c r="L370" s="73"/>
      <c r="M370" s="73"/>
      <c r="N370" s="73">
        <f>SUM(RawData[[#This Row],[Cat1]:[Cat10]])</f>
        <v>0</v>
      </c>
    </row>
    <row r="371" spans="1:14" x14ac:dyDescent="0.35">
      <c r="A371" s="37" t="str">
        <f>IF(ROW()&gt;Variables!$B$6,"",IF(ISEVEN(ROW()),DATE(YEAR(A370),MONTH(A370),DAY(A370)+1),A370))</f>
        <v/>
      </c>
      <c r="B371" s="42" t="str">
        <f t="shared" si="5"/>
        <v/>
      </c>
      <c r="C371" s="38" t="str">
        <f>IF(RawData[[#This Row],[Date]]="","",IF(ISEVEN(ROW()),"AM shift","PM shift"))</f>
        <v/>
      </c>
      <c r="D371" s="73"/>
      <c r="E371" s="73"/>
      <c r="F371" s="73"/>
      <c r="G371" s="73"/>
      <c r="H371" s="73"/>
      <c r="I371" s="73"/>
      <c r="J371" s="73"/>
      <c r="K371" s="73"/>
      <c r="L371" s="73"/>
      <c r="M371" s="73"/>
      <c r="N371" s="73">
        <f>SUM(RawData[[#This Row],[Cat1]:[Cat10]])</f>
        <v>0</v>
      </c>
    </row>
    <row r="372" spans="1:14" x14ac:dyDescent="0.35">
      <c r="A372" s="37" t="str">
        <f>IF(ROW()&gt;Variables!$B$6,"",IF(ISEVEN(ROW()),DATE(YEAR(A371),MONTH(A371),DAY(A371)+1),A371))</f>
        <v/>
      </c>
      <c r="B372" s="42" t="str">
        <f t="shared" si="5"/>
        <v/>
      </c>
      <c r="C372" s="38" t="str">
        <f>IF(RawData[[#This Row],[Date]]="","",IF(ISEVEN(ROW()),"AM shift","PM shift"))</f>
        <v/>
      </c>
      <c r="D372" s="73"/>
      <c r="E372" s="73"/>
      <c r="F372" s="73"/>
      <c r="G372" s="73"/>
      <c r="H372" s="73"/>
      <c r="I372" s="73"/>
      <c r="J372" s="73"/>
      <c r="K372" s="73"/>
      <c r="L372" s="73"/>
      <c r="M372" s="73"/>
      <c r="N372" s="73">
        <f>SUM(RawData[[#This Row],[Cat1]:[Cat10]])</f>
        <v>0</v>
      </c>
    </row>
    <row r="373" spans="1:14" x14ac:dyDescent="0.35">
      <c r="A373" s="37" t="str">
        <f>IF(ROW()&gt;Variables!$B$6,"",IF(ISEVEN(ROW()),DATE(YEAR(A372),MONTH(A372),DAY(A372)+1),A372))</f>
        <v/>
      </c>
      <c r="B373" s="42" t="str">
        <f t="shared" si="5"/>
        <v/>
      </c>
      <c r="C373" s="38" t="str">
        <f>IF(RawData[[#This Row],[Date]]="","",IF(ISEVEN(ROW()),"AM shift","PM shift"))</f>
        <v/>
      </c>
      <c r="D373" s="73"/>
      <c r="E373" s="73"/>
      <c r="F373" s="73"/>
      <c r="G373" s="73"/>
      <c r="H373" s="73"/>
      <c r="I373" s="73"/>
      <c r="J373" s="73"/>
      <c r="K373" s="73"/>
      <c r="L373" s="73"/>
      <c r="M373" s="73"/>
      <c r="N373" s="73">
        <f>SUM(RawData[[#This Row],[Cat1]:[Cat10]])</f>
        <v>0</v>
      </c>
    </row>
    <row r="374" spans="1:14" x14ac:dyDescent="0.35">
      <c r="A374" s="37" t="str">
        <f>IF(ROW()&gt;Variables!$B$6,"",IF(ISEVEN(ROW()),DATE(YEAR(A373),MONTH(A373),DAY(A373)+1),A373))</f>
        <v/>
      </c>
      <c r="B374" s="42" t="str">
        <f t="shared" si="5"/>
        <v/>
      </c>
      <c r="C374" s="38" t="str">
        <f>IF(RawData[[#This Row],[Date]]="","",IF(ISEVEN(ROW()),"AM shift","PM shift"))</f>
        <v/>
      </c>
      <c r="D374" s="73"/>
      <c r="E374" s="73"/>
      <c r="F374" s="73"/>
      <c r="G374" s="73"/>
      <c r="H374" s="73"/>
      <c r="I374" s="73"/>
      <c r="J374" s="73"/>
      <c r="K374" s="73"/>
      <c r="L374" s="73"/>
      <c r="M374" s="73"/>
      <c r="N374" s="73">
        <f>SUM(RawData[[#This Row],[Cat1]:[Cat10]])</f>
        <v>0</v>
      </c>
    </row>
    <row r="375" spans="1:14" x14ac:dyDescent="0.35">
      <c r="A375" s="37" t="str">
        <f>IF(ROW()&gt;Variables!$B$6,"",IF(ISEVEN(ROW()),DATE(YEAR(A374),MONTH(A374),DAY(A374)+1),A374))</f>
        <v/>
      </c>
      <c r="B375" s="42" t="str">
        <f t="shared" si="5"/>
        <v/>
      </c>
      <c r="C375" s="38" t="str">
        <f>IF(RawData[[#This Row],[Date]]="","",IF(ISEVEN(ROW()),"AM shift","PM shift"))</f>
        <v/>
      </c>
      <c r="D375" s="73"/>
      <c r="E375" s="73"/>
      <c r="F375" s="73"/>
      <c r="G375" s="73"/>
      <c r="H375" s="73"/>
      <c r="I375" s="73"/>
      <c r="J375" s="73"/>
      <c r="K375" s="73"/>
      <c r="L375" s="73"/>
      <c r="M375" s="73"/>
      <c r="N375" s="73">
        <f>SUM(RawData[[#This Row],[Cat1]:[Cat10]])</f>
        <v>0</v>
      </c>
    </row>
    <row r="376" spans="1:14" x14ac:dyDescent="0.35">
      <c r="A376" s="37" t="str">
        <f>IF(ROW()&gt;Variables!$B$6,"",IF(ISEVEN(ROW()),DATE(YEAR(A375),MONTH(A375),DAY(A375)+1),A375))</f>
        <v/>
      </c>
      <c r="B376" s="42" t="str">
        <f t="shared" si="5"/>
        <v/>
      </c>
      <c r="C376" s="38" t="str">
        <f>IF(RawData[[#This Row],[Date]]="","",IF(ISEVEN(ROW()),"AM shift","PM shift"))</f>
        <v/>
      </c>
      <c r="D376" s="73"/>
      <c r="E376" s="73"/>
      <c r="F376" s="73"/>
      <c r="G376" s="73"/>
      <c r="H376" s="73"/>
      <c r="I376" s="73"/>
      <c r="J376" s="73"/>
      <c r="K376" s="73"/>
      <c r="L376" s="73"/>
      <c r="M376" s="73"/>
      <c r="N376" s="73">
        <f>SUM(RawData[[#This Row],[Cat1]:[Cat10]])</f>
        <v>0</v>
      </c>
    </row>
    <row r="377" spans="1:14" x14ac:dyDescent="0.35">
      <c r="A377" s="37" t="str">
        <f>IF(ROW()&gt;Variables!$B$6,"",IF(ISEVEN(ROW()),DATE(YEAR(A376),MONTH(A376),DAY(A376)+1),A376))</f>
        <v/>
      </c>
      <c r="B377" s="42" t="str">
        <f t="shared" si="5"/>
        <v/>
      </c>
      <c r="C377" s="38" t="str">
        <f>IF(RawData[[#This Row],[Date]]="","",IF(ISEVEN(ROW()),"AM shift","PM shift"))</f>
        <v/>
      </c>
      <c r="D377" s="73"/>
      <c r="E377" s="73"/>
      <c r="F377" s="73"/>
      <c r="G377" s="73"/>
      <c r="H377" s="73"/>
      <c r="I377" s="73"/>
      <c r="J377" s="73"/>
      <c r="K377" s="73"/>
      <c r="L377" s="73"/>
      <c r="M377" s="73"/>
      <c r="N377" s="73">
        <f>SUM(RawData[[#This Row],[Cat1]:[Cat10]])</f>
        <v>0</v>
      </c>
    </row>
    <row r="378" spans="1:14" x14ac:dyDescent="0.35">
      <c r="A378" s="37" t="str">
        <f>IF(ROW()&gt;Variables!$B$6,"",IF(ISEVEN(ROW()),DATE(YEAR(A377),MONTH(A377),DAY(A377)+1),A377))</f>
        <v/>
      </c>
      <c r="B378" s="42" t="str">
        <f t="shared" si="5"/>
        <v/>
      </c>
      <c r="C378" s="38" t="str">
        <f>IF(RawData[[#This Row],[Date]]="","",IF(ISEVEN(ROW()),"AM shift","PM shift"))</f>
        <v/>
      </c>
      <c r="D378" s="73"/>
      <c r="E378" s="73"/>
      <c r="F378" s="73"/>
      <c r="G378" s="73"/>
      <c r="H378" s="73"/>
      <c r="I378" s="73"/>
      <c r="J378" s="73"/>
      <c r="K378" s="73"/>
      <c r="L378" s="73"/>
      <c r="M378" s="73"/>
      <c r="N378" s="73">
        <f>SUM(RawData[[#This Row],[Cat1]:[Cat10]])</f>
        <v>0</v>
      </c>
    </row>
    <row r="379" spans="1:14" x14ac:dyDescent="0.35">
      <c r="A379" s="37" t="str">
        <f>IF(ROW()&gt;Variables!$B$6,"",IF(ISEVEN(ROW()),DATE(YEAR(A378),MONTH(A378),DAY(A378)+1),A378))</f>
        <v/>
      </c>
      <c r="B379" s="42" t="str">
        <f t="shared" si="5"/>
        <v/>
      </c>
      <c r="C379" s="38" t="str">
        <f>IF(RawData[[#This Row],[Date]]="","",IF(ISEVEN(ROW()),"AM shift","PM shift"))</f>
        <v/>
      </c>
      <c r="D379" s="73"/>
      <c r="E379" s="73"/>
      <c r="F379" s="73"/>
      <c r="G379" s="73"/>
      <c r="H379" s="73"/>
      <c r="I379" s="73"/>
      <c r="J379" s="73"/>
      <c r="K379" s="73"/>
      <c r="L379" s="73"/>
      <c r="M379" s="73"/>
      <c r="N379" s="73">
        <f>SUM(RawData[[#This Row],[Cat1]:[Cat10]])</f>
        <v>0</v>
      </c>
    </row>
    <row r="380" spans="1:14" x14ac:dyDescent="0.35">
      <c r="A380" s="37" t="str">
        <f>IF(ROW()&gt;Variables!$B$6,"",IF(ISEVEN(ROW()),DATE(YEAR(A379),MONTH(A379),DAY(A379)+1),A379))</f>
        <v/>
      </c>
      <c r="B380" s="42" t="str">
        <f t="shared" si="5"/>
        <v/>
      </c>
      <c r="C380" s="38" t="str">
        <f>IF(RawData[[#This Row],[Date]]="","",IF(ISEVEN(ROW()),"AM shift","PM shift"))</f>
        <v/>
      </c>
      <c r="D380" s="73"/>
      <c r="E380" s="73"/>
      <c r="F380" s="73"/>
      <c r="G380" s="73"/>
      <c r="H380" s="73"/>
      <c r="I380" s="73"/>
      <c r="J380" s="73"/>
      <c r="K380" s="73"/>
      <c r="L380" s="73"/>
      <c r="M380" s="73"/>
      <c r="N380" s="73">
        <f>SUM(RawData[[#This Row],[Cat1]:[Cat10]])</f>
        <v>0</v>
      </c>
    </row>
    <row r="381" spans="1:14" x14ac:dyDescent="0.35">
      <c r="A381" s="37" t="str">
        <f>IF(ROW()&gt;Variables!$B$6,"",IF(ISEVEN(ROW()),DATE(YEAR(A380),MONTH(A380),DAY(A380)+1),A380))</f>
        <v/>
      </c>
      <c r="B381" s="42" t="str">
        <f t="shared" si="5"/>
        <v/>
      </c>
      <c r="C381" s="38" t="str">
        <f>IF(RawData[[#This Row],[Date]]="","",IF(ISEVEN(ROW()),"AM shift","PM shift"))</f>
        <v/>
      </c>
      <c r="D381" s="73"/>
      <c r="E381" s="73"/>
      <c r="F381" s="73"/>
      <c r="G381" s="73"/>
      <c r="H381" s="73"/>
      <c r="I381" s="73"/>
      <c r="J381" s="73"/>
      <c r="K381" s="73"/>
      <c r="L381" s="73"/>
      <c r="M381" s="73"/>
      <c r="N381" s="73">
        <f>SUM(RawData[[#This Row],[Cat1]:[Cat10]])</f>
        <v>0</v>
      </c>
    </row>
    <row r="382" spans="1:14" x14ac:dyDescent="0.35">
      <c r="A382" s="37" t="str">
        <f>IF(ROW()&gt;Variables!$B$6,"",IF(ISEVEN(ROW()),DATE(YEAR(A381),MONTH(A381),DAY(A381)+1),A381))</f>
        <v/>
      </c>
      <c r="B382" s="42" t="str">
        <f t="shared" si="5"/>
        <v/>
      </c>
      <c r="C382" s="38" t="str">
        <f>IF(RawData[[#This Row],[Date]]="","",IF(ISEVEN(ROW()),"AM shift","PM shift"))</f>
        <v/>
      </c>
      <c r="D382" s="73"/>
      <c r="E382" s="73"/>
      <c r="F382" s="73"/>
      <c r="G382" s="73"/>
      <c r="H382" s="73"/>
      <c r="I382" s="73"/>
      <c r="J382" s="73"/>
      <c r="K382" s="73"/>
      <c r="L382" s="73"/>
      <c r="M382" s="73"/>
      <c r="N382" s="73">
        <f>SUM(RawData[[#This Row],[Cat1]:[Cat10]])</f>
        <v>0</v>
      </c>
    </row>
    <row r="383" spans="1:14" x14ac:dyDescent="0.35">
      <c r="A383" s="37" t="str">
        <f>IF(ROW()&gt;Variables!$B$6,"",IF(ISEVEN(ROW()),DATE(YEAR(A382),MONTH(A382),DAY(A382)+1),A382))</f>
        <v/>
      </c>
      <c r="B383" s="42" t="str">
        <f t="shared" si="5"/>
        <v/>
      </c>
      <c r="C383" s="38" t="str">
        <f>IF(RawData[[#This Row],[Date]]="","",IF(ISEVEN(ROW()),"AM shift","PM shift"))</f>
        <v/>
      </c>
      <c r="D383" s="73"/>
      <c r="E383" s="73"/>
      <c r="F383" s="73"/>
      <c r="G383" s="73"/>
      <c r="H383" s="73"/>
      <c r="I383" s="73"/>
      <c r="J383" s="73"/>
      <c r="K383" s="73"/>
      <c r="L383" s="73"/>
      <c r="M383" s="73"/>
      <c r="N383" s="73">
        <f>SUM(RawData[[#This Row],[Cat1]:[Cat10]])</f>
        <v>0</v>
      </c>
    </row>
    <row r="384" spans="1:14" x14ac:dyDescent="0.35">
      <c r="A384" s="37" t="str">
        <f>IF(ROW()&gt;Variables!$B$6,"",IF(ISEVEN(ROW()),DATE(YEAR(A383),MONTH(A383),DAY(A383)+1),A383))</f>
        <v/>
      </c>
      <c r="B384" s="42" t="str">
        <f t="shared" si="5"/>
        <v/>
      </c>
      <c r="C384" s="38" t="str">
        <f>IF(RawData[[#This Row],[Date]]="","",IF(ISEVEN(ROW()),"AM shift","PM shift"))</f>
        <v/>
      </c>
      <c r="D384" s="73"/>
      <c r="E384" s="73"/>
      <c r="F384" s="73"/>
      <c r="G384" s="73"/>
      <c r="H384" s="73"/>
      <c r="I384" s="73"/>
      <c r="J384" s="73"/>
      <c r="K384" s="73"/>
      <c r="L384" s="73"/>
      <c r="M384" s="73"/>
      <c r="N384" s="73">
        <f>SUM(RawData[[#This Row],[Cat1]:[Cat10]])</f>
        <v>0</v>
      </c>
    </row>
    <row r="385" spans="1:14" x14ac:dyDescent="0.35">
      <c r="A385" s="37" t="str">
        <f>IF(ROW()&gt;Variables!$B$6,"",IF(ISEVEN(ROW()),DATE(YEAR(A384),MONTH(A384),DAY(A384)+1),A384))</f>
        <v/>
      </c>
      <c r="B385" s="42" t="str">
        <f t="shared" si="5"/>
        <v/>
      </c>
      <c r="C385" s="38" t="str">
        <f>IF(RawData[[#This Row],[Date]]="","",IF(ISEVEN(ROW()),"AM shift","PM shift"))</f>
        <v/>
      </c>
      <c r="D385" s="73"/>
      <c r="E385" s="73"/>
      <c r="F385" s="73"/>
      <c r="G385" s="73"/>
      <c r="H385" s="73"/>
      <c r="I385" s="73"/>
      <c r="J385" s="73"/>
      <c r="K385" s="73"/>
      <c r="L385" s="73"/>
      <c r="M385" s="73"/>
      <c r="N385" s="73">
        <f>SUM(RawData[[#This Row],[Cat1]:[Cat10]])</f>
        <v>0</v>
      </c>
    </row>
    <row r="386" spans="1:14" x14ac:dyDescent="0.35">
      <c r="A386" s="37" t="str">
        <f>IF(ROW()&gt;Variables!$B$6,"",IF(ISEVEN(ROW()),DATE(YEAR(A385),MONTH(A385),DAY(A385)+1),A385))</f>
        <v/>
      </c>
      <c r="B386" s="42" t="str">
        <f t="shared" si="5"/>
        <v/>
      </c>
      <c r="C386" s="38" t="str">
        <f>IF(RawData[[#This Row],[Date]]="","",IF(ISEVEN(ROW()),"AM shift","PM shift"))</f>
        <v/>
      </c>
      <c r="D386" s="73"/>
      <c r="E386" s="73"/>
      <c r="F386" s="73"/>
      <c r="G386" s="73"/>
      <c r="H386" s="73"/>
      <c r="I386" s="73"/>
      <c r="J386" s="73"/>
      <c r="K386" s="73"/>
      <c r="L386" s="73"/>
      <c r="M386" s="73"/>
      <c r="N386" s="73">
        <f>SUM(RawData[[#This Row],[Cat1]:[Cat10]])</f>
        <v>0</v>
      </c>
    </row>
    <row r="387" spans="1:14" x14ac:dyDescent="0.35">
      <c r="A387" s="37" t="str">
        <f>IF(ROW()&gt;Variables!$B$6,"",IF(ISEVEN(ROW()),DATE(YEAR(A386),MONTH(A386),DAY(A386)+1),A386))</f>
        <v/>
      </c>
      <c r="B387" s="42" t="str">
        <f t="shared" ref="B387:B450" si="6">TEXT(A387,"dddd")</f>
        <v/>
      </c>
      <c r="C387" s="38" t="str">
        <f>IF(RawData[[#This Row],[Date]]="","",IF(ISEVEN(ROW()),"AM shift","PM shift"))</f>
        <v/>
      </c>
      <c r="D387" s="73"/>
      <c r="E387" s="73"/>
      <c r="F387" s="73"/>
      <c r="G387" s="73"/>
      <c r="H387" s="73"/>
      <c r="I387" s="73"/>
      <c r="J387" s="73"/>
      <c r="K387" s="73"/>
      <c r="L387" s="73"/>
      <c r="M387" s="73"/>
      <c r="N387" s="73">
        <f>SUM(RawData[[#This Row],[Cat1]:[Cat10]])</f>
        <v>0</v>
      </c>
    </row>
    <row r="388" spans="1:14" x14ac:dyDescent="0.35">
      <c r="A388" s="37" t="str">
        <f>IF(ROW()&gt;Variables!$B$6,"",IF(ISEVEN(ROW()),DATE(YEAR(A387),MONTH(A387),DAY(A387)+1),A387))</f>
        <v/>
      </c>
      <c r="B388" s="42" t="str">
        <f t="shared" si="6"/>
        <v/>
      </c>
      <c r="C388" s="38" t="str">
        <f>IF(RawData[[#This Row],[Date]]="","",IF(ISEVEN(ROW()),"AM shift","PM shift"))</f>
        <v/>
      </c>
      <c r="D388" s="73"/>
      <c r="E388" s="73"/>
      <c r="F388" s="73"/>
      <c r="G388" s="73"/>
      <c r="H388" s="73"/>
      <c r="I388" s="73"/>
      <c r="J388" s="73"/>
      <c r="K388" s="73"/>
      <c r="L388" s="73"/>
      <c r="M388" s="73"/>
      <c r="N388" s="73">
        <f>SUM(RawData[[#This Row],[Cat1]:[Cat10]])</f>
        <v>0</v>
      </c>
    </row>
    <row r="389" spans="1:14" x14ac:dyDescent="0.35">
      <c r="A389" s="37" t="str">
        <f>IF(ROW()&gt;Variables!$B$6,"",IF(ISEVEN(ROW()),DATE(YEAR(A388),MONTH(A388),DAY(A388)+1),A388))</f>
        <v/>
      </c>
      <c r="B389" s="42" t="str">
        <f t="shared" si="6"/>
        <v/>
      </c>
      <c r="C389" s="38" t="str">
        <f>IF(RawData[[#This Row],[Date]]="","",IF(ISEVEN(ROW()),"AM shift","PM shift"))</f>
        <v/>
      </c>
      <c r="D389" s="73"/>
      <c r="E389" s="73"/>
      <c r="F389" s="73"/>
      <c r="G389" s="73"/>
      <c r="H389" s="73"/>
      <c r="I389" s="73"/>
      <c r="J389" s="73"/>
      <c r="K389" s="73"/>
      <c r="L389" s="73"/>
      <c r="M389" s="73"/>
      <c r="N389" s="73">
        <f>SUM(RawData[[#This Row],[Cat1]:[Cat10]])</f>
        <v>0</v>
      </c>
    </row>
    <row r="390" spans="1:14" x14ac:dyDescent="0.35">
      <c r="A390" s="37" t="str">
        <f>IF(ROW()&gt;Variables!$B$6,"",IF(ISEVEN(ROW()),DATE(YEAR(A389),MONTH(A389),DAY(A389)+1),A389))</f>
        <v/>
      </c>
      <c r="B390" s="42" t="str">
        <f t="shared" si="6"/>
        <v/>
      </c>
      <c r="C390" s="38" t="str">
        <f>IF(RawData[[#This Row],[Date]]="","",IF(ISEVEN(ROW()),"AM shift","PM shift"))</f>
        <v/>
      </c>
      <c r="D390" s="73"/>
      <c r="E390" s="73"/>
      <c r="F390" s="73"/>
      <c r="G390" s="73"/>
      <c r="H390" s="73"/>
      <c r="I390" s="73"/>
      <c r="J390" s="73"/>
      <c r="K390" s="73"/>
      <c r="L390" s="73"/>
      <c r="M390" s="73"/>
      <c r="N390" s="73">
        <f>SUM(RawData[[#This Row],[Cat1]:[Cat10]])</f>
        <v>0</v>
      </c>
    </row>
    <row r="391" spans="1:14" x14ac:dyDescent="0.35">
      <c r="A391" s="37" t="str">
        <f>IF(ROW()&gt;Variables!$B$6,"",IF(ISEVEN(ROW()),DATE(YEAR(A390),MONTH(A390),DAY(A390)+1),A390))</f>
        <v/>
      </c>
      <c r="B391" s="42" t="str">
        <f t="shared" si="6"/>
        <v/>
      </c>
      <c r="C391" s="38" t="str">
        <f>IF(RawData[[#This Row],[Date]]="","",IF(ISEVEN(ROW()),"AM shift","PM shift"))</f>
        <v/>
      </c>
      <c r="D391" s="73"/>
      <c r="E391" s="73"/>
      <c r="F391" s="73"/>
      <c r="G391" s="73"/>
      <c r="H391" s="73"/>
      <c r="I391" s="73"/>
      <c r="J391" s="73"/>
      <c r="K391" s="73"/>
      <c r="L391" s="73"/>
      <c r="M391" s="73"/>
      <c r="N391" s="73">
        <f>SUM(RawData[[#This Row],[Cat1]:[Cat10]])</f>
        <v>0</v>
      </c>
    </row>
    <row r="392" spans="1:14" x14ac:dyDescent="0.35">
      <c r="A392" s="37" t="str">
        <f>IF(ROW()&gt;Variables!$B$6,"",IF(ISEVEN(ROW()),DATE(YEAR(A391),MONTH(A391),DAY(A391)+1),A391))</f>
        <v/>
      </c>
      <c r="B392" s="42" t="str">
        <f t="shared" si="6"/>
        <v/>
      </c>
      <c r="C392" s="38" t="str">
        <f>IF(RawData[[#This Row],[Date]]="","",IF(ISEVEN(ROW()),"AM shift","PM shift"))</f>
        <v/>
      </c>
      <c r="D392" s="73"/>
      <c r="E392" s="73"/>
      <c r="F392" s="73"/>
      <c r="G392" s="73"/>
      <c r="H392" s="73"/>
      <c r="I392" s="73"/>
      <c r="J392" s="73"/>
      <c r="K392" s="73"/>
      <c r="L392" s="73"/>
      <c r="M392" s="73"/>
      <c r="N392" s="73">
        <f>SUM(RawData[[#This Row],[Cat1]:[Cat10]])</f>
        <v>0</v>
      </c>
    </row>
    <row r="393" spans="1:14" x14ac:dyDescent="0.35">
      <c r="A393" s="37" t="str">
        <f>IF(ROW()&gt;Variables!$B$6,"",IF(ISEVEN(ROW()),DATE(YEAR(A392),MONTH(A392),DAY(A392)+1),A392))</f>
        <v/>
      </c>
      <c r="B393" s="42" t="str">
        <f t="shared" si="6"/>
        <v/>
      </c>
      <c r="C393" s="38" t="str">
        <f>IF(RawData[[#This Row],[Date]]="","",IF(ISEVEN(ROW()),"AM shift","PM shift"))</f>
        <v/>
      </c>
      <c r="D393" s="73"/>
      <c r="E393" s="73"/>
      <c r="F393" s="73"/>
      <c r="G393" s="73"/>
      <c r="H393" s="73"/>
      <c r="I393" s="73"/>
      <c r="J393" s="73"/>
      <c r="K393" s="73"/>
      <c r="L393" s="73"/>
      <c r="M393" s="73"/>
      <c r="N393" s="73">
        <f>SUM(RawData[[#This Row],[Cat1]:[Cat10]])</f>
        <v>0</v>
      </c>
    </row>
    <row r="394" spans="1:14" x14ac:dyDescent="0.35">
      <c r="A394" s="37" t="str">
        <f>IF(ROW()&gt;Variables!$B$6,"",IF(ISEVEN(ROW()),DATE(YEAR(A393),MONTH(A393),DAY(A393)+1),A393))</f>
        <v/>
      </c>
      <c r="B394" s="42" t="str">
        <f t="shared" si="6"/>
        <v/>
      </c>
      <c r="C394" s="38" t="str">
        <f>IF(RawData[[#This Row],[Date]]="","",IF(ISEVEN(ROW()),"AM shift","PM shift"))</f>
        <v/>
      </c>
      <c r="D394" s="73"/>
      <c r="E394" s="73"/>
      <c r="F394" s="73"/>
      <c r="G394" s="73"/>
      <c r="H394" s="73"/>
      <c r="I394" s="73"/>
      <c r="J394" s="73"/>
      <c r="K394" s="73"/>
      <c r="L394" s="73"/>
      <c r="M394" s="73"/>
      <c r="N394" s="73">
        <f>SUM(RawData[[#This Row],[Cat1]:[Cat10]])</f>
        <v>0</v>
      </c>
    </row>
    <row r="395" spans="1:14" x14ac:dyDescent="0.35">
      <c r="A395" s="37" t="str">
        <f>IF(ROW()&gt;Variables!$B$6,"",IF(ISEVEN(ROW()),DATE(YEAR(A394),MONTH(A394),DAY(A394)+1),A394))</f>
        <v/>
      </c>
      <c r="B395" s="42" t="str">
        <f t="shared" si="6"/>
        <v/>
      </c>
      <c r="C395" s="38" t="str">
        <f>IF(RawData[[#This Row],[Date]]="","",IF(ISEVEN(ROW()),"AM shift","PM shift"))</f>
        <v/>
      </c>
      <c r="D395" s="73"/>
      <c r="E395" s="73"/>
      <c r="F395" s="73"/>
      <c r="G395" s="73"/>
      <c r="H395" s="73"/>
      <c r="I395" s="73"/>
      <c r="J395" s="73"/>
      <c r="K395" s="73"/>
      <c r="L395" s="73"/>
      <c r="M395" s="73"/>
      <c r="N395" s="73">
        <f>SUM(RawData[[#This Row],[Cat1]:[Cat10]])</f>
        <v>0</v>
      </c>
    </row>
    <row r="396" spans="1:14" x14ac:dyDescent="0.35">
      <c r="A396" s="37" t="str">
        <f>IF(ROW()&gt;Variables!$B$6,"",IF(ISEVEN(ROW()),DATE(YEAR(A395),MONTH(A395),DAY(A395)+1),A395))</f>
        <v/>
      </c>
      <c r="B396" s="42" t="str">
        <f t="shared" si="6"/>
        <v/>
      </c>
      <c r="C396" s="38" t="str">
        <f>IF(RawData[[#This Row],[Date]]="","",IF(ISEVEN(ROW()),"AM shift","PM shift"))</f>
        <v/>
      </c>
      <c r="D396" s="73"/>
      <c r="E396" s="73"/>
      <c r="F396" s="73"/>
      <c r="G396" s="73"/>
      <c r="H396" s="73"/>
      <c r="I396" s="73"/>
      <c r="J396" s="73"/>
      <c r="K396" s="73"/>
      <c r="L396" s="73"/>
      <c r="M396" s="73"/>
      <c r="N396" s="73">
        <f>SUM(RawData[[#This Row],[Cat1]:[Cat10]])</f>
        <v>0</v>
      </c>
    </row>
    <row r="397" spans="1:14" x14ac:dyDescent="0.35">
      <c r="A397" s="37" t="str">
        <f>IF(ROW()&gt;Variables!$B$6,"",IF(ISEVEN(ROW()),DATE(YEAR(A396),MONTH(A396),DAY(A396)+1),A396))</f>
        <v/>
      </c>
      <c r="B397" s="42" t="str">
        <f t="shared" si="6"/>
        <v/>
      </c>
      <c r="C397" s="38" t="str">
        <f>IF(RawData[[#This Row],[Date]]="","",IF(ISEVEN(ROW()),"AM shift","PM shift"))</f>
        <v/>
      </c>
      <c r="D397" s="73"/>
      <c r="E397" s="73"/>
      <c r="F397" s="73"/>
      <c r="G397" s="73"/>
      <c r="H397" s="73"/>
      <c r="I397" s="73"/>
      <c r="J397" s="73"/>
      <c r="K397" s="73"/>
      <c r="L397" s="73"/>
      <c r="M397" s="73"/>
      <c r="N397" s="73">
        <f>SUM(RawData[[#This Row],[Cat1]:[Cat10]])</f>
        <v>0</v>
      </c>
    </row>
    <row r="398" spans="1:14" x14ac:dyDescent="0.35">
      <c r="A398" s="37" t="str">
        <f>IF(ROW()&gt;Variables!$B$6,"",IF(ISEVEN(ROW()),DATE(YEAR(A397),MONTH(A397),DAY(A397)+1),A397))</f>
        <v/>
      </c>
      <c r="B398" s="42" t="str">
        <f t="shared" si="6"/>
        <v/>
      </c>
      <c r="C398" s="38" t="str">
        <f>IF(RawData[[#This Row],[Date]]="","",IF(ISEVEN(ROW()),"AM shift","PM shift"))</f>
        <v/>
      </c>
      <c r="D398" s="73"/>
      <c r="E398" s="73"/>
      <c r="F398" s="73"/>
      <c r="G398" s="73"/>
      <c r="H398" s="73"/>
      <c r="I398" s="73"/>
      <c r="J398" s="73"/>
      <c r="K398" s="73"/>
      <c r="L398" s="73"/>
      <c r="M398" s="73"/>
      <c r="N398" s="73">
        <f>SUM(RawData[[#This Row],[Cat1]:[Cat10]])</f>
        <v>0</v>
      </c>
    </row>
    <row r="399" spans="1:14" x14ac:dyDescent="0.35">
      <c r="A399" s="37" t="str">
        <f>IF(ROW()&gt;Variables!$B$6,"",IF(ISEVEN(ROW()),DATE(YEAR(A398),MONTH(A398),DAY(A398)+1),A398))</f>
        <v/>
      </c>
      <c r="B399" s="42" t="str">
        <f t="shared" si="6"/>
        <v/>
      </c>
      <c r="C399" s="38" t="str">
        <f>IF(RawData[[#This Row],[Date]]="","",IF(ISEVEN(ROW()),"AM shift","PM shift"))</f>
        <v/>
      </c>
      <c r="D399" s="73"/>
      <c r="E399" s="73"/>
      <c r="F399" s="73"/>
      <c r="G399" s="73"/>
      <c r="H399" s="73"/>
      <c r="I399" s="73"/>
      <c r="J399" s="73"/>
      <c r="K399" s="73"/>
      <c r="L399" s="73"/>
      <c r="M399" s="73"/>
      <c r="N399" s="73">
        <f>SUM(RawData[[#This Row],[Cat1]:[Cat10]])</f>
        <v>0</v>
      </c>
    </row>
    <row r="400" spans="1:14" x14ac:dyDescent="0.35">
      <c r="A400" s="37" t="str">
        <f>IF(ROW()&gt;Variables!$B$6,"",IF(ISEVEN(ROW()),DATE(YEAR(A399),MONTH(A399),DAY(A399)+1),A399))</f>
        <v/>
      </c>
      <c r="B400" s="42" t="str">
        <f t="shared" si="6"/>
        <v/>
      </c>
      <c r="C400" s="38" t="str">
        <f>IF(RawData[[#This Row],[Date]]="","",IF(ISEVEN(ROW()),"AM shift","PM shift"))</f>
        <v/>
      </c>
      <c r="D400" s="73"/>
      <c r="E400" s="73"/>
      <c r="F400" s="73"/>
      <c r="G400" s="73"/>
      <c r="H400" s="73"/>
      <c r="I400" s="73"/>
      <c r="J400" s="73"/>
      <c r="K400" s="73"/>
      <c r="L400" s="73"/>
      <c r="M400" s="73"/>
      <c r="N400" s="73">
        <f>SUM(RawData[[#This Row],[Cat1]:[Cat10]])</f>
        <v>0</v>
      </c>
    </row>
    <row r="401" spans="1:14" x14ac:dyDescent="0.35">
      <c r="A401" s="37" t="str">
        <f>IF(ROW()&gt;Variables!$B$6,"",IF(ISEVEN(ROW()),DATE(YEAR(A400),MONTH(A400),DAY(A400)+1),A400))</f>
        <v/>
      </c>
      <c r="B401" s="42" t="str">
        <f t="shared" si="6"/>
        <v/>
      </c>
      <c r="C401" s="38" t="str">
        <f>IF(RawData[[#This Row],[Date]]="","",IF(ISEVEN(ROW()),"AM shift","PM shift"))</f>
        <v/>
      </c>
      <c r="D401" s="73"/>
      <c r="E401" s="73"/>
      <c r="F401" s="73"/>
      <c r="G401" s="73"/>
      <c r="H401" s="73"/>
      <c r="I401" s="73"/>
      <c r="J401" s="73"/>
      <c r="K401" s="73"/>
      <c r="L401" s="73"/>
      <c r="M401" s="73"/>
      <c r="N401" s="73">
        <f>SUM(RawData[[#This Row],[Cat1]:[Cat10]])</f>
        <v>0</v>
      </c>
    </row>
    <row r="402" spans="1:14" x14ac:dyDescent="0.35">
      <c r="A402" s="37" t="str">
        <f>IF(ROW()&gt;Variables!$B$6,"",IF(ISEVEN(ROW()),DATE(YEAR(A401),MONTH(A401),DAY(A401)+1),A401))</f>
        <v/>
      </c>
      <c r="B402" s="42" t="str">
        <f t="shared" si="6"/>
        <v/>
      </c>
      <c r="C402" s="38" t="str">
        <f>IF(RawData[[#This Row],[Date]]="","",IF(ISEVEN(ROW()),"AM shift","PM shift"))</f>
        <v/>
      </c>
      <c r="D402" s="73"/>
      <c r="E402" s="73"/>
      <c r="F402" s="73"/>
      <c r="G402" s="73"/>
      <c r="H402" s="73"/>
      <c r="I402" s="73"/>
      <c r="J402" s="73"/>
      <c r="K402" s="73"/>
      <c r="L402" s="73"/>
      <c r="M402" s="73"/>
      <c r="N402" s="73">
        <f>SUM(RawData[[#This Row],[Cat1]:[Cat10]])</f>
        <v>0</v>
      </c>
    </row>
    <row r="403" spans="1:14" x14ac:dyDescent="0.35">
      <c r="A403" s="37" t="str">
        <f>IF(ROW()&gt;Variables!$B$6,"",IF(ISEVEN(ROW()),DATE(YEAR(A402),MONTH(A402),DAY(A402)+1),A402))</f>
        <v/>
      </c>
      <c r="B403" s="42" t="str">
        <f t="shared" si="6"/>
        <v/>
      </c>
      <c r="C403" s="38" t="str">
        <f>IF(RawData[[#This Row],[Date]]="","",IF(ISEVEN(ROW()),"AM shift","PM shift"))</f>
        <v/>
      </c>
      <c r="D403" s="73"/>
      <c r="E403" s="73"/>
      <c r="F403" s="73"/>
      <c r="G403" s="73"/>
      <c r="H403" s="73"/>
      <c r="I403" s="73"/>
      <c r="J403" s="73"/>
      <c r="K403" s="73"/>
      <c r="L403" s="73"/>
      <c r="M403" s="73"/>
      <c r="N403" s="73">
        <f>SUM(RawData[[#This Row],[Cat1]:[Cat10]])</f>
        <v>0</v>
      </c>
    </row>
    <row r="404" spans="1:14" x14ac:dyDescent="0.35">
      <c r="A404" s="37" t="str">
        <f>IF(ROW()&gt;Variables!$B$6,"",IF(ISEVEN(ROW()),DATE(YEAR(A403),MONTH(A403),DAY(A403)+1),A403))</f>
        <v/>
      </c>
      <c r="B404" s="42" t="str">
        <f t="shared" si="6"/>
        <v/>
      </c>
      <c r="C404" s="38" t="str">
        <f>IF(RawData[[#This Row],[Date]]="","",IF(ISEVEN(ROW()),"AM shift","PM shift"))</f>
        <v/>
      </c>
      <c r="D404" s="73"/>
      <c r="E404" s="73"/>
      <c r="F404" s="73"/>
      <c r="G404" s="73"/>
      <c r="H404" s="73"/>
      <c r="I404" s="73"/>
      <c r="J404" s="73"/>
      <c r="K404" s="73"/>
      <c r="L404" s="73"/>
      <c r="M404" s="73"/>
      <c r="N404" s="73">
        <f>SUM(RawData[[#This Row],[Cat1]:[Cat10]])</f>
        <v>0</v>
      </c>
    </row>
    <row r="405" spans="1:14" x14ac:dyDescent="0.35">
      <c r="A405" s="37" t="str">
        <f>IF(ROW()&gt;Variables!$B$6,"",IF(ISEVEN(ROW()),DATE(YEAR(A404),MONTH(A404),DAY(A404)+1),A404))</f>
        <v/>
      </c>
      <c r="B405" s="42" t="str">
        <f t="shared" si="6"/>
        <v/>
      </c>
      <c r="C405" s="38" t="str">
        <f>IF(RawData[[#This Row],[Date]]="","",IF(ISEVEN(ROW()),"AM shift","PM shift"))</f>
        <v/>
      </c>
      <c r="D405" s="73"/>
      <c r="E405" s="73"/>
      <c r="F405" s="73"/>
      <c r="G405" s="73"/>
      <c r="H405" s="73"/>
      <c r="I405" s="73"/>
      <c r="J405" s="73"/>
      <c r="K405" s="73"/>
      <c r="L405" s="73"/>
      <c r="M405" s="73"/>
      <c r="N405" s="73">
        <f>SUM(RawData[[#This Row],[Cat1]:[Cat10]])</f>
        <v>0</v>
      </c>
    </row>
    <row r="406" spans="1:14" x14ac:dyDescent="0.35">
      <c r="A406" s="37" t="str">
        <f>IF(ROW()&gt;Variables!$B$6,"",IF(ISEVEN(ROW()),DATE(YEAR(A405),MONTH(A405),DAY(A405)+1),A405))</f>
        <v/>
      </c>
      <c r="B406" s="42" t="str">
        <f t="shared" si="6"/>
        <v/>
      </c>
      <c r="C406" s="38" t="str">
        <f>IF(RawData[[#This Row],[Date]]="","",IF(ISEVEN(ROW()),"AM shift","PM shift"))</f>
        <v/>
      </c>
      <c r="D406" s="73"/>
      <c r="E406" s="73"/>
      <c r="F406" s="73"/>
      <c r="G406" s="73"/>
      <c r="H406" s="73"/>
      <c r="I406" s="73"/>
      <c r="J406" s="73"/>
      <c r="K406" s="73"/>
      <c r="L406" s="73"/>
      <c r="M406" s="73"/>
      <c r="N406" s="73">
        <f>SUM(RawData[[#This Row],[Cat1]:[Cat10]])</f>
        <v>0</v>
      </c>
    </row>
    <row r="407" spans="1:14" x14ac:dyDescent="0.35">
      <c r="A407" s="37" t="str">
        <f>IF(ROW()&gt;Variables!$B$6,"",IF(ISEVEN(ROW()),DATE(YEAR(A406),MONTH(A406),DAY(A406)+1),A406))</f>
        <v/>
      </c>
      <c r="B407" s="42" t="str">
        <f t="shared" si="6"/>
        <v/>
      </c>
      <c r="C407" s="38" t="str">
        <f>IF(RawData[[#This Row],[Date]]="","",IF(ISEVEN(ROW()),"AM shift","PM shift"))</f>
        <v/>
      </c>
      <c r="D407" s="73"/>
      <c r="E407" s="73"/>
      <c r="F407" s="73"/>
      <c r="G407" s="73"/>
      <c r="H407" s="73"/>
      <c r="I407" s="73"/>
      <c r="J407" s="73"/>
      <c r="K407" s="73"/>
      <c r="L407" s="73"/>
      <c r="M407" s="73"/>
      <c r="N407" s="73">
        <f>SUM(RawData[[#This Row],[Cat1]:[Cat10]])</f>
        <v>0</v>
      </c>
    </row>
    <row r="408" spans="1:14" x14ac:dyDescent="0.35">
      <c r="A408" s="37" t="str">
        <f>IF(ROW()&gt;Variables!$B$6,"",IF(ISEVEN(ROW()),DATE(YEAR(A407),MONTH(A407),DAY(A407)+1),A407))</f>
        <v/>
      </c>
      <c r="B408" s="42" t="str">
        <f t="shared" si="6"/>
        <v/>
      </c>
      <c r="C408" s="38" t="str">
        <f>IF(RawData[[#This Row],[Date]]="","",IF(ISEVEN(ROW()),"AM shift","PM shift"))</f>
        <v/>
      </c>
      <c r="D408" s="73"/>
      <c r="E408" s="73"/>
      <c r="F408" s="73"/>
      <c r="G408" s="73"/>
      <c r="H408" s="73"/>
      <c r="I408" s="73"/>
      <c r="J408" s="73"/>
      <c r="K408" s="73"/>
      <c r="L408" s="73"/>
      <c r="M408" s="73"/>
      <c r="N408" s="73">
        <f>SUM(RawData[[#This Row],[Cat1]:[Cat10]])</f>
        <v>0</v>
      </c>
    </row>
    <row r="409" spans="1:14" x14ac:dyDescent="0.35">
      <c r="A409" s="37" t="str">
        <f>IF(ROW()&gt;Variables!$B$6,"",IF(ISEVEN(ROW()),DATE(YEAR(A408),MONTH(A408),DAY(A408)+1),A408))</f>
        <v/>
      </c>
      <c r="B409" s="42" t="str">
        <f t="shared" si="6"/>
        <v/>
      </c>
      <c r="C409" s="38" t="str">
        <f>IF(RawData[[#This Row],[Date]]="","",IF(ISEVEN(ROW()),"AM shift","PM shift"))</f>
        <v/>
      </c>
      <c r="D409" s="73"/>
      <c r="E409" s="73"/>
      <c r="F409" s="73"/>
      <c r="G409" s="73"/>
      <c r="H409" s="73"/>
      <c r="I409" s="73"/>
      <c r="J409" s="73"/>
      <c r="K409" s="73"/>
      <c r="L409" s="73"/>
      <c r="M409" s="73"/>
      <c r="N409" s="73">
        <f>SUM(RawData[[#This Row],[Cat1]:[Cat10]])</f>
        <v>0</v>
      </c>
    </row>
    <row r="410" spans="1:14" x14ac:dyDescent="0.35">
      <c r="A410" s="37" t="str">
        <f>IF(ROW()&gt;Variables!$B$6,"",IF(ISEVEN(ROW()),DATE(YEAR(A409),MONTH(A409),DAY(A409)+1),A409))</f>
        <v/>
      </c>
      <c r="B410" s="42" t="str">
        <f t="shared" si="6"/>
        <v/>
      </c>
      <c r="C410" s="38" t="str">
        <f>IF(RawData[[#This Row],[Date]]="","",IF(ISEVEN(ROW()),"AM shift","PM shift"))</f>
        <v/>
      </c>
      <c r="D410" s="73"/>
      <c r="E410" s="73"/>
      <c r="F410" s="73"/>
      <c r="G410" s="73"/>
      <c r="H410" s="73"/>
      <c r="I410" s="73"/>
      <c r="J410" s="73"/>
      <c r="K410" s="73"/>
      <c r="L410" s="73"/>
      <c r="M410" s="73"/>
      <c r="N410" s="73">
        <f>SUM(RawData[[#This Row],[Cat1]:[Cat10]])</f>
        <v>0</v>
      </c>
    </row>
    <row r="411" spans="1:14" x14ac:dyDescent="0.35">
      <c r="A411" s="37" t="str">
        <f>IF(ROW()&gt;Variables!$B$6,"",IF(ISEVEN(ROW()),DATE(YEAR(A410),MONTH(A410),DAY(A410)+1),A410))</f>
        <v/>
      </c>
      <c r="B411" s="42" t="str">
        <f t="shared" si="6"/>
        <v/>
      </c>
      <c r="C411" s="38" t="str">
        <f>IF(RawData[[#This Row],[Date]]="","",IF(ISEVEN(ROW()),"AM shift","PM shift"))</f>
        <v/>
      </c>
      <c r="D411" s="73"/>
      <c r="E411" s="73"/>
      <c r="F411" s="73"/>
      <c r="G411" s="73"/>
      <c r="H411" s="73"/>
      <c r="I411" s="73"/>
      <c r="J411" s="73"/>
      <c r="K411" s="73"/>
      <c r="L411" s="73"/>
      <c r="M411" s="73"/>
      <c r="N411" s="73">
        <f>SUM(RawData[[#This Row],[Cat1]:[Cat10]])</f>
        <v>0</v>
      </c>
    </row>
    <row r="412" spans="1:14" x14ac:dyDescent="0.35">
      <c r="A412" s="37" t="str">
        <f>IF(ROW()&gt;Variables!$B$6,"",IF(ISEVEN(ROW()),DATE(YEAR(A411),MONTH(A411),DAY(A411)+1),A411))</f>
        <v/>
      </c>
      <c r="B412" s="42" t="str">
        <f t="shared" si="6"/>
        <v/>
      </c>
      <c r="C412" s="38" t="str">
        <f>IF(RawData[[#This Row],[Date]]="","",IF(ISEVEN(ROW()),"AM shift","PM shift"))</f>
        <v/>
      </c>
      <c r="D412" s="73"/>
      <c r="E412" s="73"/>
      <c r="F412" s="73"/>
      <c r="G412" s="73"/>
      <c r="H412" s="73"/>
      <c r="I412" s="73"/>
      <c r="J412" s="73"/>
      <c r="K412" s="73"/>
      <c r="L412" s="73"/>
      <c r="M412" s="73"/>
      <c r="N412" s="73">
        <f>SUM(RawData[[#This Row],[Cat1]:[Cat10]])</f>
        <v>0</v>
      </c>
    </row>
    <row r="413" spans="1:14" x14ac:dyDescent="0.35">
      <c r="A413" s="37" t="str">
        <f>IF(ROW()&gt;Variables!$B$6,"",IF(ISEVEN(ROW()),DATE(YEAR(A412),MONTH(A412),DAY(A412)+1),A412))</f>
        <v/>
      </c>
      <c r="B413" s="42" t="str">
        <f t="shared" si="6"/>
        <v/>
      </c>
      <c r="C413" s="38" t="str">
        <f>IF(RawData[[#This Row],[Date]]="","",IF(ISEVEN(ROW()),"AM shift","PM shift"))</f>
        <v/>
      </c>
      <c r="D413" s="73"/>
      <c r="E413" s="73"/>
      <c r="F413" s="73"/>
      <c r="G413" s="73"/>
      <c r="H413" s="73"/>
      <c r="I413" s="73"/>
      <c r="J413" s="73"/>
      <c r="K413" s="73"/>
      <c r="L413" s="73"/>
      <c r="M413" s="73"/>
      <c r="N413" s="73">
        <f>SUM(RawData[[#This Row],[Cat1]:[Cat10]])</f>
        <v>0</v>
      </c>
    </row>
    <row r="414" spans="1:14" x14ac:dyDescent="0.35">
      <c r="A414" s="37" t="str">
        <f>IF(ROW()&gt;Variables!$B$6,"",IF(ISEVEN(ROW()),DATE(YEAR(A413),MONTH(A413),DAY(A413)+1),A413))</f>
        <v/>
      </c>
      <c r="B414" s="42" t="str">
        <f t="shared" si="6"/>
        <v/>
      </c>
      <c r="C414" s="38" t="str">
        <f>IF(RawData[[#This Row],[Date]]="","",IF(ISEVEN(ROW()),"AM shift","PM shift"))</f>
        <v/>
      </c>
      <c r="D414" s="73"/>
      <c r="E414" s="73"/>
      <c r="F414" s="73"/>
      <c r="G414" s="73"/>
      <c r="H414" s="73"/>
      <c r="I414" s="73"/>
      <c r="J414" s="73"/>
      <c r="K414" s="73"/>
      <c r="L414" s="73"/>
      <c r="M414" s="73"/>
      <c r="N414" s="73">
        <f>SUM(RawData[[#This Row],[Cat1]:[Cat10]])</f>
        <v>0</v>
      </c>
    </row>
    <row r="415" spans="1:14" x14ac:dyDescent="0.35">
      <c r="A415" s="37" t="str">
        <f>IF(ROW()&gt;Variables!$B$6,"",IF(ISEVEN(ROW()),DATE(YEAR(A414),MONTH(A414),DAY(A414)+1),A414))</f>
        <v/>
      </c>
      <c r="B415" s="42" t="str">
        <f t="shared" si="6"/>
        <v/>
      </c>
      <c r="C415" s="38" t="str">
        <f>IF(RawData[[#This Row],[Date]]="","",IF(ISEVEN(ROW()),"AM shift","PM shift"))</f>
        <v/>
      </c>
      <c r="D415" s="73"/>
      <c r="E415" s="73"/>
      <c r="F415" s="73"/>
      <c r="G415" s="73"/>
      <c r="H415" s="73"/>
      <c r="I415" s="73"/>
      <c r="J415" s="73"/>
      <c r="K415" s="73"/>
      <c r="L415" s="73"/>
      <c r="M415" s="73"/>
      <c r="N415" s="73">
        <f>SUM(RawData[[#This Row],[Cat1]:[Cat10]])</f>
        <v>0</v>
      </c>
    </row>
    <row r="416" spans="1:14" x14ac:dyDescent="0.35">
      <c r="A416" s="37" t="str">
        <f>IF(ROW()&gt;Variables!$B$6,"",IF(ISEVEN(ROW()),DATE(YEAR(A415),MONTH(A415),DAY(A415)+1),A415))</f>
        <v/>
      </c>
      <c r="B416" s="42" t="str">
        <f t="shared" si="6"/>
        <v/>
      </c>
      <c r="C416" s="38" t="str">
        <f>IF(RawData[[#This Row],[Date]]="","",IF(ISEVEN(ROW()),"AM shift","PM shift"))</f>
        <v/>
      </c>
      <c r="D416" s="73"/>
      <c r="E416" s="73"/>
      <c r="F416" s="73"/>
      <c r="G416" s="73"/>
      <c r="H416" s="73"/>
      <c r="I416" s="73"/>
      <c r="J416" s="73"/>
      <c r="K416" s="73"/>
      <c r="L416" s="73"/>
      <c r="M416" s="73"/>
      <c r="N416" s="73">
        <f>SUM(RawData[[#This Row],[Cat1]:[Cat10]])</f>
        <v>0</v>
      </c>
    </row>
    <row r="417" spans="1:14" x14ac:dyDescent="0.35">
      <c r="A417" s="37" t="str">
        <f>IF(ROW()&gt;Variables!$B$6,"",IF(ISEVEN(ROW()),DATE(YEAR(A416),MONTH(A416),DAY(A416)+1),A416))</f>
        <v/>
      </c>
      <c r="B417" s="42" t="str">
        <f t="shared" si="6"/>
        <v/>
      </c>
      <c r="C417" s="38" t="str">
        <f>IF(RawData[[#This Row],[Date]]="","",IF(ISEVEN(ROW()),"AM shift","PM shift"))</f>
        <v/>
      </c>
      <c r="D417" s="73"/>
      <c r="E417" s="73"/>
      <c r="F417" s="73"/>
      <c r="G417" s="73"/>
      <c r="H417" s="73"/>
      <c r="I417" s="73"/>
      <c r="J417" s="73"/>
      <c r="K417" s="73"/>
      <c r="L417" s="73"/>
      <c r="M417" s="73"/>
      <c r="N417" s="73">
        <f>SUM(RawData[[#This Row],[Cat1]:[Cat10]])</f>
        <v>0</v>
      </c>
    </row>
    <row r="418" spans="1:14" x14ac:dyDescent="0.35">
      <c r="A418" s="37" t="str">
        <f>IF(ROW()&gt;Variables!$B$6,"",IF(ISEVEN(ROW()),DATE(YEAR(A417),MONTH(A417),DAY(A417)+1),A417))</f>
        <v/>
      </c>
      <c r="B418" s="42" t="str">
        <f t="shared" si="6"/>
        <v/>
      </c>
      <c r="C418" s="38" t="str">
        <f>IF(RawData[[#This Row],[Date]]="","",IF(ISEVEN(ROW()),"AM shift","PM shift"))</f>
        <v/>
      </c>
      <c r="D418" s="73"/>
      <c r="E418" s="73"/>
      <c r="F418" s="73"/>
      <c r="G418" s="73"/>
      <c r="H418" s="73"/>
      <c r="I418" s="73"/>
      <c r="J418" s="73"/>
      <c r="K418" s="73"/>
      <c r="L418" s="73"/>
      <c r="M418" s="73"/>
      <c r="N418" s="73">
        <f>SUM(RawData[[#This Row],[Cat1]:[Cat10]])</f>
        <v>0</v>
      </c>
    </row>
    <row r="419" spans="1:14" x14ac:dyDescent="0.35">
      <c r="A419" s="37" t="str">
        <f>IF(ROW()&gt;Variables!$B$6,"",IF(ISEVEN(ROW()),DATE(YEAR(A418),MONTH(A418),DAY(A418)+1),A418))</f>
        <v/>
      </c>
      <c r="B419" s="42" t="str">
        <f t="shared" si="6"/>
        <v/>
      </c>
      <c r="C419" s="38" t="str">
        <f>IF(RawData[[#This Row],[Date]]="","",IF(ISEVEN(ROW()),"AM shift","PM shift"))</f>
        <v/>
      </c>
      <c r="D419" s="73"/>
      <c r="E419" s="73"/>
      <c r="F419" s="73"/>
      <c r="G419" s="73"/>
      <c r="H419" s="73"/>
      <c r="I419" s="73"/>
      <c r="J419" s="73"/>
      <c r="K419" s="73"/>
      <c r="L419" s="73"/>
      <c r="M419" s="73"/>
      <c r="N419" s="73">
        <f>SUM(RawData[[#This Row],[Cat1]:[Cat10]])</f>
        <v>0</v>
      </c>
    </row>
    <row r="420" spans="1:14" x14ac:dyDescent="0.35">
      <c r="A420" s="37" t="str">
        <f>IF(ROW()&gt;Variables!$B$6,"",IF(ISEVEN(ROW()),DATE(YEAR(A419),MONTH(A419),DAY(A419)+1),A419))</f>
        <v/>
      </c>
      <c r="B420" s="42" t="str">
        <f t="shared" si="6"/>
        <v/>
      </c>
      <c r="C420" s="38" t="str">
        <f>IF(RawData[[#This Row],[Date]]="","",IF(ISEVEN(ROW()),"AM shift","PM shift"))</f>
        <v/>
      </c>
      <c r="D420" s="73"/>
      <c r="E420" s="73"/>
      <c r="F420" s="73"/>
      <c r="G420" s="73"/>
      <c r="H420" s="73"/>
      <c r="I420" s="73"/>
      <c r="J420" s="73"/>
      <c r="K420" s="73"/>
      <c r="L420" s="73"/>
      <c r="M420" s="73"/>
      <c r="N420" s="73">
        <f>SUM(RawData[[#This Row],[Cat1]:[Cat10]])</f>
        <v>0</v>
      </c>
    </row>
    <row r="421" spans="1:14" x14ac:dyDescent="0.35">
      <c r="A421" s="37" t="str">
        <f>IF(ROW()&gt;Variables!$B$6,"",IF(ISEVEN(ROW()),DATE(YEAR(A420),MONTH(A420),DAY(A420)+1),A420))</f>
        <v/>
      </c>
      <c r="B421" s="42" t="str">
        <f t="shared" si="6"/>
        <v/>
      </c>
      <c r="C421" s="38" t="str">
        <f>IF(RawData[[#This Row],[Date]]="","",IF(ISEVEN(ROW()),"AM shift","PM shift"))</f>
        <v/>
      </c>
      <c r="D421" s="73"/>
      <c r="E421" s="73"/>
      <c r="F421" s="73"/>
      <c r="G421" s="73"/>
      <c r="H421" s="73"/>
      <c r="I421" s="73"/>
      <c r="J421" s="73"/>
      <c r="K421" s="73"/>
      <c r="L421" s="73"/>
      <c r="M421" s="73"/>
      <c r="N421" s="73">
        <f>SUM(RawData[[#This Row],[Cat1]:[Cat10]])</f>
        <v>0</v>
      </c>
    </row>
    <row r="422" spans="1:14" x14ac:dyDescent="0.35">
      <c r="A422" s="37" t="str">
        <f>IF(ROW()&gt;Variables!$B$6,"",IF(ISEVEN(ROW()),DATE(YEAR(A421),MONTH(A421),DAY(A421)+1),A421))</f>
        <v/>
      </c>
      <c r="B422" s="42" t="str">
        <f t="shared" si="6"/>
        <v/>
      </c>
      <c r="C422" s="38" t="str">
        <f>IF(RawData[[#This Row],[Date]]="","",IF(ISEVEN(ROW()),"AM shift","PM shift"))</f>
        <v/>
      </c>
      <c r="D422" s="73"/>
      <c r="E422" s="73"/>
      <c r="F422" s="73"/>
      <c r="G422" s="73"/>
      <c r="H422" s="73"/>
      <c r="I422" s="73"/>
      <c r="J422" s="73"/>
      <c r="K422" s="73"/>
      <c r="L422" s="73"/>
      <c r="M422" s="73"/>
      <c r="N422" s="73">
        <f>SUM(RawData[[#This Row],[Cat1]:[Cat10]])</f>
        <v>0</v>
      </c>
    </row>
    <row r="423" spans="1:14" x14ac:dyDescent="0.35">
      <c r="A423" s="37" t="str">
        <f>IF(ROW()&gt;Variables!$B$6,"",IF(ISEVEN(ROW()),DATE(YEAR(A422),MONTH(A422),DAY(A422)+1),A422))</f>
        <v/>
      </c>
      <c r="B423" s="42" t="str">
        <f t="shared" si="6"/>
        <v/>
      </c>
      <c r="C423" s="38" t="str">
        <f>IF(RawData[[#This Row],[Date]]="","",IF(ISEVEN(ROW()),"AM shift","PM shift"))</f>
        <v/>
      </c>
      <c r="D423" s="73"/>
      <c r="E423" s="73"/>
      <c r="F423" s="73"/>
      <c r="G423" s="73"/>
      <c r="H423" s="73"/>
      <c r="I423" s="73"/>
      <c r="J423" s="73"/>
      <c r="K423" s="73"/>
      <c r="L423" s="73"/>
      <c r="M423" s="73"/>
      <c r="N423" s="73">
        <f>SUM(RawData[[#This Row],[Cat1]:[Cat10]])</f>
        <v>0</v>
      </c>
    </row>
    <row r="424" spans="1:14" x14ac:dyDescent="0.35">
      <c r="A424" s="37" t="str">
        <f>IF(ROW()&gt;Variables!$B$6,"",IF(ISEVEN(ROW()),DATE(YEAR(A423),MONTH(A423),DAY(A423)+1),A423))</f>
        <v/>
      </c>
      <c r="B424" s="42" t="str">
        <f t="shared" si="6"/>
        <v/>
      </c>
      <c r="C424" s="38" t="str">
        <f>IF(RawData[[#This Row],[Date]]="","",IF(ISEVEN(ROW()),"AM shift","PM shift"))</f>
        <v/>
      </c>
      <c r="D424" s="73"/>
      <c r="E424" s="73"/>
      <c r="F424" s="73"/>
      <c r="G424" s="73"/>
      <c r="H424" s="73"/>
      <c r="I424" s="73"/>
      <c r="J424" s="73"/>
      <c r="K424" s="73"/>
      <c r="L424" s="73"/>
      <c r="M424" s="73"/>
      <c r="N424" s="73">
        <f>SUM(RawData[[#This Row],[Cat1]:[Cat10]])</f>
        <v>0</v>
      </c>
    </row>
    <row r="425" spans="1:14" x14ac:dyDescent="0.35">
      <c r="A425" s="37" t="str">
        <f>IF(ROW()&gt;Variables!$B$6,"",IF(ISEVEN(ROW()),DATE(YEAR(A424),MONTH(A424),DAY(A424)+1),A424))</f>
        <v/>
      </c>
      <c r="B425" s="42" t="str">
        <f t="shared" si="6"/>
        <v/>
      </c>
      <c r="C425" s="38" t="str">
        <f>IF(RawData[[#This Row],[Date]]="","",IF(ISEVEN(ROW()),"AM shift","PM shift"))</f>
        <v/>
      </c>
      <c r="D425" s="73"/>
      <c r="E425" s="73"/>
      <c r="F425" s="73"/>
      <c r="G425" s="73"/>
      <c r="H425" s="73"/>
      <c r="I425" s="73"/>
      <c r="J425" s="73"/>
      <c r="K425" s="73"/>
      <c r="L425" s="73"/>
      <c r="M425" s="73"/>
      <c r="N425" s="73">
        <f>SUM(RawData[[#This Row],[Cat1]:[Cat10]])</f>
        <v>0</v>
      </c>
    </row>
    <row r="426" spans="1:14" x14ac:dyDescent="0.35">
      <c r="A426" s="37" t="str">
        <f>IF(ROW()&gt;Variables!$B$6,"",IF(ISEVEN(ROW()),DATE(YEAR(A425),MONTH(A425),DAY(A425)+1),A425))</f>
        <v/>
      </c>
      <c r="B426" s="42" t="str">
        <f t="shared" si="6"/>
        <v/>
      </c>
      <c r="C426" s="38" t="str">
        <f>IF(RawData[[#This Row],[Date]]="","",IF(ISEVEN(ROW()),"AM shift","PM shift"))</f>
        <v/>
      </c>
      <c r="D426" s="73"/>
      <c r="E426" s="73"/>
      <c r="F426" s="73"/>
      <c r="G426" s="73"/>
      <c r="H426" s="73"/>
      <c r="I426" s="73"/>
      <c r="J426" s="73"/>
      <c r="K426" s="73"/>
      <c r="L426" s="73"/>
      <c r="M426" s="73"/>
      <c r="N426" s="73">
        <f>SUM(RawData[[#This Row],[Cat1]:[Cat10]])</f>
        <v>0</v>
      </c>
    </row>
    <row r="427" spans="1:14" x14ac:dyDescent="0.35">
      <c r="A427" s="37" t="str">
        <f>IF(ROW()&gt;Variables!$B$6,"",IF(ISEVEN(ROW()),DATE(YEAR(A426),MONTH(A426),DAY(A426)+1),A426))</f>
        <v/>
      </c>
      <c r="B427" s="42" t="str">
        <f t="shared" si="6"/>
        <v/>
      </c>
      <c r="C427" s="38" t="str">
        <f>IF(RawData[[#This Row],[Date]]="","",IF(ISEVEN(ROW()),"AM shift","PM shift"))</f>
        <v/>
      </c>
      <c r="D427" s="73"/>
      <c r="E427" s="73"/>
      <c r="F427" s="73"/>
      <c r="G427" s="73"/>
      <c r="H427" s="73"/>
      <c r="I427" s="73"/>
      <c r="J427" s="73"/>
      <c r="K427" s="73"/>
      <c r="L427" s="73"/>
      <c r="M427" s="73"/>
      <c r="N427" s="73">
        <f>SUM(RawData[[#This Row],[Cat1]:[Cat10]])</f>
        <v>0</v>
      </c>
    </row>
    <row r="428" spans="1:14" x14ac:dyDescent="0.35">
      <c r="A428" s="37" t="str">
        <f>IF(ROW()&gt;Variables!$B$6,"",IF(ISEVEN(ROW()),DATE(YEAR(A427),MONTH(A427),DAY(A427)+1),A427))</f>
        <v/>
      </c>
      <c r="B428" s="42" t="str">
        <f t="shared" si="6"/>
        <v/>
      </c>
      <c r="C428" s="38" t="str">
        <f>IF(RawData[[#This Row],[Date]]="","",IF(ISEVEN(ROW()),"AM shift","PM shift"))</f>
        <v/>
      </c>
      <c r="D428" s="73"/>
      <c r="E428" s="73"/>
      <c r="F428" s="73"/>
      <c r="G428" s="73"/>
      <c r="H428" s="73"/>
      <c r="I428" s="73"/>
      <c r="J428" s="73"/>
      <c r="K428" s="73"/>
      <c r="L428" s="73"/>
      <c r="M428" s="73"/>
      <c r="N428" s="73">
        <f>SUM(RawData[[#This Row],[Cat1]:[Cat10]])</f>
        <v>0</v>
      </c>
    </row>
    <row r="429" spans="1:14" x14ac:dyDescent="0.35">
      <c r="A429" s="37" t="str">
        <f>IF(ROW()&gt;Variables!$B$6,"",IF(ISEVEN(ROW()),DATE(YEAR(A428),MONTH(A428),DAY(A428)+1),A428))</f>
        <v/>
      </c>
      <c r="B429" s="42" t="str">
        <f t="shared" si="6"/>
        <v/>
      </c>
      <c r="C429" s="38" t="str">
        <f>IF(RawData[[#This Row],[Date]]="","",IF(ISEVEN(ROW()),"AM shift","PM shift"))</f>
        <v/>
      </c>
      <c r="D429" s="73"/>
      <c r="E429" s="73"/>
      <c r="F429" s="73"/>
      <c r="G429" s="73"/>
      <c r="H429" s="73"/>
      <c r="I429" s="73"/>
      <c r="J429" s="73"/>
      <c r="K429" s="73"/>
      <c r="L429" s="73"/>
      <c r="M429" s="73"/>
      <c r="N429" s="73">
        <f>SUM(RawData[[#This Row],[Cat1]:[Cat10]])</f>
        <v>0</v>
      </c>
    </row>
    <row r="430" spans="1:14" x14ac:dyDescent="0.35">
      <c r="A430" s="37" t="str">
        <f>IF(ROW()&gt;Variables!$B$6,"",IF(ISEVEN(ROW()),DATE(YEAR(A429),MONTH(A429),DAY(A429)+1),A429))</f>
        <v/>
      </c>
      <c r="B430" s="42" t="str">
        <f t="shared" si="6"/>
        <v/>
      </c>
      <c r="C430" s="38" t="str">
        <f>IF(RawData[[#This Row],[Date]]="","",IF(ISEVEN(ROW()),"AM shift","PM shift"))</f>
        <v/>
      </c>
      <c r="D430" s="73"/>
      <c r="E430" s="73"/>
      <c r="F430" s="73"/>
      <c r="G430" s="73"/>
      <c r="H430" s="73"/>
      <c r="I430" s="73"/>
      <c r="J430" s="73"/>
      <c r="K430" s="73"/>
      <c r="L430" s="73"/>
      <c r="M430" s="73"/>
      <c r="N430" s="73">
        <f>SUM(RawData[[#This Row],[Cat1]:[Cat10]])</f>
        <v>0</v>
      </c>
    </row>
    <row r="431" spans="1:14" x14ac:dyDescent="0.35">
      <c r="A431" s="37" t="str">
        <f>IF(ROW()&gt;Variables!$B$6,"",IF(ISEVEN(ROW()),DATE(YEAR(A430),MONTH(A430),DAY(A430)+1),A430))</f>
        <v/>
      </c>
      <c r="B431" s="42" t="str">
        <f t="shared" si="6"/>
        <v/>
      </c>
      <c r="C431" s="38" t="str">
        <f>IF(RawData[[#This Row],[Date]]="","",IF(ISEVEN(ROW()),"AM shift","PM shift"))</f>
        <v/>
      </c>
      <c r="D431" s="73"/>
      <c r="E431" s="73"/>
      <c r="F431" s="73"/>
      <c r="G431" s="73"/>
      <c r="H431" s="73"/>
      <c r="I431" s="73"/>
      <c r="J431" s="73"/>
      <c r="K431" s="73"/>
      <c r="L431" s="73"/>
      <c r="M431" s="73"/>
      <c r="N431" s="73">
        <f>SUM(RawData[[#This Row],[Cat1]:[Cat10]])</f>
        <v>0</v>
      </c>
    </row>
    <row r="432" spans="1:14" x14ac:dyDescent="0.35">
      <c r="A432" s="37" t="str">
        <f>IF(ROW()&gt;Variables!$B$6,"",IF(ISEVEN(ROW()),DATE(YEAR(A431),MONTH(A431),DAY(A431)+1),A431))</f>
        <v/>
      </c>
      <c r="B432" s="42" t="str">
        <f t="shared" si="6"/>
        <v/>
      </c>
      <c r="C432" s="38" t="str">
        <f>IF(RawData[[#This Row],[Date]]="","",IF(ISEVEN(ROW()),"AM shift","PM shift"))</f>
        <v/>
      </c>
      <c r="D432" s="73"/>
      <c r="E432" s="73"/>
      <c r="F432" s="73"/>
      <c r="G432" s="73"/>
      <c r="H432" s="73"/>
      <c r="I432" s="73"/>
      <c r="J432" s="73"/>
      <c r="K432" s="73"/>
      <c r="L432" s="73"/>
      <c r="M432" s="73"/>
      <c r="N432" s="73">
        <f>SUM(RawData[[#This Row],[Cat1]:[Cat10]])</f>
        <v>0</v>
      </c>
    </row>
    <row r="433" spans="1:14" x14ac:dyDescent="0.35">
      <c r="A433" s="37" t="str">
        <f>IF(ROW()&gt;Variables!$B$6,"",IF(ISEVEN(ROW()),DATE(YEAR(A432),MONTH(A432),DAY(A432)+1),A432))</f>
        <v/>
      </c>
      <c r="B433" s="42" t="str">
        <f t="shared" si="6"/>
        <v/>
      </c>
      <c r="C433" s="38" t="str">
        <f>IF(RawData[[#This Row],[Date]]="","",IF(ISEVEN(ROW()),"AM shift","PM shift"))</f>
        <v/>
      </c>
      <c r="D433" s="73"/>
      <c r="E433" s="73"/>
      <c r="F433" s="73"/>
      <c r="G433" s="73"/>
      <c r="H433" s="73"/>
      <c r="I433" s="73"/>
      <c r="J433" s="73"/>
      <c r="K433" s="73"/>
      <c r="L433" s="73"/>
      <c r="M433" s="73"/>
      <c r="N433" s="73">
        <f>SUM(RawData[[#This Row],[Cat1]:[Cat10]])</f>
        <v>0</v>
      </c>
    </row>
    <row r="434" spans="1:14" x14ac:dyDescent="0.35">
      <c r="A434" s="37" t="str">
        <f>IF(ROW()&gt;Variables!$B$6,"",IF(ISEVEN(ROW()),DATE(YEAR(A433),MONTH(A433),DAY(A433)+1),A433))</f>
        <v/>
      </c>
      <c r="B434" s="42" t="str">
        <f t="shared" si="6"/>
        <v/>
      </c>
      <c r="C434" s="38" t="str">
        <f>IF(RawData[[#This Row],[Date]]="","",IF(ISEVEN(ROW()),"AM shift","PM shift"))</f>
        <v/>
      </c>
      <c r="D434" s="73"/>
      <c r="E434" s="73"/>
      <c r="F434" s="73"/>
      <c r="G434" s="73"/>
      <c r="H434" s="73"/>
      <c r="I434" s="73"/>
      <c r="J434" s="73"/>
      <c r="K434" s="73"/>
      <c r="L434" s="73"/>
      <c r="M434" s="73"/>
      <c r="N434" s="73">
        <f>SUM(RawData[[#This Row],[Cat1]:[Cat10]])</f>
        <v>0</v>
      </c>
    </row>
    <row r="435" spans="1:14" x14ac:dyDescent="0.35">
      <c r="A435" s="37" t="str">
        <f>IF(ROW()&gt;Variables!$B$6,"",IF(ISEVEN(ROW()),DATE(YEAR(A434),MONTH(A434),DAY(A434)+1),A434))</f>
        <v/>
      </c>
      <c r="B435" s="42" t="str">
        <f t="shared" si="6"/>
        <v/>
      </c>
      <c r="C435" s="38" t="str">
        <f>IF(RawData[[#This Row],[Date]]="","",IF(ISEVEN(ROW()),"AM shift","PM shift"))</f>
        <v/>
      </c>
      <c r="D435" s="73"/>
      <c r="E435" s="73"/>
      <c r="F435" s="73"/>
      <c r="G435" s="73"/>
      <c r="H435" s="73"/>
      <c r="I435" s="73"/>
      <c r="J435" s="73"/>
      <c r="K435" s="73"/>
      <c r="L435" s="73"/>
      <c r="M435" s="73"/>
      <c r="N435" s="73">
        <f>SUM(RawData[[#This Row],[Cat1]:[Cat10]])</f>
        <v>0</v>
      </c>
    </row>
    <row r="436" spans="1:14" x14ac:dyDescent="0.35">
      <c r="A436" s="37" t="str">
        <f>IF(ROW()&gt;Variables!$B$6,"",IF(ISEVEN(ROW()),DATE(YEAR(A435),MONTH(A435),DAY(A435)+1),A435))</f>
        <v/>
      </c>
      <c r="B436" s="42" t="str">
        <f t="shared" si="6"/>
        <v/>
      </c>
      <c r="C436" s="38" t="str">
        <f>IF(RawData[[#This Row],[Date]]="","",IF(ISEVEN(ROW()),"AM shift","PM shift"))</f>
        <v/>
      </c>
      <c r="D436" s="73"/>
      <c r="E436" s="73"/>
      <c r="F436" s="73"/>
      <c r="G436" s="73"/>
      <c r="H436" s="73"/>
      <c r="I436" s="73"/>
      <c r="J436" s="73"/>
      <c r="K436" s="73"/>
      <c r="L436" s="73"/>
      <c r="M436" s="73"/>
      <c r="N436" s="73">
        <f>SUM(RawData[[#This Row],[Cat1]:[Cat10]])</f>
        <v>0</v>
      </c>
    </row>
    <row r="437" spans="1:14" x14ac:dyDescent="0.35">
      <c r="A437" s="37" t="str">
        <f>IF(ROW()&gt;Variables!$B$6,"",IF(ISEVEN(ROW()),DATE(YEAR(A436),MONTH(A436),DAY(A436)+1),A436))</f>
        <v/>
      </c>
      <c r="B437" s="42" t="str">
        <f t="shared" si="6"/>
        <v/>
      </c>
      <c r="C437" s="38" t="str">
        <f>IF(RawData[[#This Row],[Date]]="","",IF(ISEVEN(ROW()),"AM shift","PM shift"))</f>
        <v/>
      </c>
      <c r="D437" s="73"/>
      <c r="E437" s="73"/>
      <c r="F437" s="73"/>
      <c r="G437" s="73"/>
      <c r="H437" s="73"/>
      <c r="I437" s="73"/>
      <c r="J437" s="73"/>
      <c r="K437" s="73"/>
      <c r="L437" s="73"/>
      <c r="M437" s="73"/>
      <c r="N437" s="73">
        <f>SUM(RawData[[#This Row],[Cat1]:[Cat10]])</f>
        <v>0</v>
      </c>
    </row>
    <row r="438" spans="1:14" x14ac:dyDescent="0.35">
      <c r="A438" s="37" t="str">
        <f>IF(ROW()&gt;Variables!$B$6,"",IF(ISEVEN(ROW()),DATE(YEAR(A437),MONTH(A437),DAY(A437)+1),A437))</f>
        <v/>
      </c>
      <c r="B438" s="42" t="str">
        <f t="shared" si="6"/>
        <v/>
      </c>
      <c r="C438" s="38" t="str">
        <f>IF(RawData[[#This Row],[Date]]="","",IF(ISEVEN(ROW()),"AM shift","PM shift"))</f>
        <v/>
      </c>
      <c r="D438" s="73"/>
      <c r="E438" s="73"/>
      <c r="F438" s="73"/>
      <c r="G438" s="73"/>
      <c r="H438" s="73"/>
      <c r="I438" s="73"/>
      <c r="J438" s="73"/>
      <c r="K438" s="73"/>
      <c r="L438" s="73"/>
      <c r="M438" s="73"/>
      <c r="N438" s="73">
        <f>SUM(RawData[[#This Row],[Cat1]:[Cat10]])</f>
        <v>0</v>
      </c>
    </row>
    <row r="439" spans="1:14" x14ac:dyDescent="0.35">
      <c r="A439" s="37" t="str">
        <f>IF(ROW()&gt;Variables!$B$6,"",IF(ISEVEN(ROW()),DATE(YEAR(A438),MONTH(A438),DAY(A438)+1),A438))</f>
        <v/>
      </c>
      <c r="B439" s="42" t="str">
        <f t="shared" si="6"/>
        <v/>
      </c>
      <c r="C439" s="38" t="str">
        <f>IF(RawData[[#This Row],[Date]]="","",IF(ISEVEN(ROW()),"AM shift","PM shift"))</f>
        <v/>
      </c>
      <c r="D439" s="73"/>
      <c r="E439" s="73"/>
      <c r="F439" s="73"/>
      <c r="G439" s="73"/>
      <c r="H439" s="73"/>
      <c r="I439" s="73"/>
      <c r="J439" s="73"/>
      <c r="K439" s="73"/>
      <c r="L439" s="73"/>
      <c r="M439" s="73"/>
      <c r="N439" s="73">
        <f>SUM(RawData[[#This Row],[Cat1]:[Cat10]])</f>
        <v>0</v>
      </c>
    </row>
    <row r="440" spans="1:14" x14ac:dyDescent="0.35">
      <c r="A440" s="37" t="str">
        <f>IF(ROW()&gt;Variables!$B$6,"",IF(ISEVEN(ROW()),DATE(YEAR(A439),MONTH(A439),DAY(A439)+1),A439))</f>
        <v/>
      </c>
      <c r="B440" s="42" t="str">
        <f t="shared" si="6"/>
        <v/>
      </c>
      <c r="C440" s="38" t="str">
        <f>IF(RawData[[#This Row],[Date]]="","",IF(ISEVEN(ROW()),"AM shift","PM shift"))</f>
        <v/>
      </c>
      <c r="D440" s="73"/>
      <c r="E440" s="73"/>
      <c r="F440" s="73"/>
      <c r="G440" s="73"/>
      <c r="H440" s="73"/>
      <c r="I440" s="73"/>
      <c r="J440" s="73"/>
      <c r="K440" s="73"/>
      <c r="L440" s="73"/>
      <c r="M440" s="73"/>
      <c r="N440" s="73">
        <f>SUM(RawData[[#This Row],[Cat1]:[Cat10]])</f>
        <v>0</v>
      </c>
    </row>
    <row r="441" spans="1:14" x14ac:dyDescent="0.35">
      <c r="A441" s="37" t="str">
        <f>IF(ROW()&gt;Variables!$B$6,"",IF(ISEVEN(ROW()),DATE(YEAR(A440),MONTH(A440),DAY(A440)+1),A440))</f>
        <v/>
      </c>
      <c r="B441" s="42" t="str">
        <f t="shared" si="6"/>
        <v/>
      </c>
      <c r="C441" s="38" t="str">
        <f>IF(RawData[[#This Row],[Date]]="","",IF(ISEVEN(ROW()),"AM shift","PM shift"))</f>
        <v/>
      </c>
      <c r="D441" s="73"/>
      <c r="E441" s="73"/>
      <c r="F441" s="73"/>
      <c r="G441" s="73"/>
      <c r="H441" s="73"/>
      <c r="I441" s="73"/>
      <c r="J441" s="73"/>
      <c r="K441" s="73"/>
      <c r="L441" s="73"/>
      <c r="M441" s="73"/>
      <c r="N441" s="73">
        <f>SUM(RawData[[#This Row],[Cat1]:[Cat10]])</f>
        <v>0</v>
      </c>
    </row>
    <row r="442" spans="1:14" x14ac:dyDescent="0.35">
      <c r="A442" s="37" t="str">
        <f>IF(ROW()&gt;Variables!$B$6,"",IF(ISEVEN(ROW()),DATE(YEAR(A441),MONTH(A441),DAY(A441)+1),A441))</f>
        <v/>
      </c>
      <c r="B442" s="42" t="str">
        <f t="shared" si="6"/>
        <v/>
      </c>
      <c r="C442" s="38" t="str">
        <f>IF(RawData[[#This Row],[Date]]="","",IF(ISEVEN(ROW()),"AM shift","PM shift"))</f>
        <v/>
      </c>
      <c r="D442" s="73"/>
      <c r="E442" s="73"/>
      <c r="F442" s="73"/>
      <c r="G442" s="73"/>
      <c r="H442" s="73"/>
      <c r="I442" s="73"/>
      <c r="J442" s="73"/>
      <c r="K442" s="73"/>
      <c r="L442" s="73"/>
      <c r="M442" s="73"/>
      <c r="N442" s="73">
        <f>SUM(RawData[[#This Row],[Cat1]:[Cat10]])</f>
        <v>0</v>
      </c>
    </row>
    <row r="443" spans="1:14" x14ac:dyDescent="0.35">
      <c r="A443" s="37" t="str">
        <f>IF(ROW()&gt;Variables!$B$6,"",IF(ISEVEN(ROW()),DATE(YEAR(A442),MONTH(A442),DAY(A442)+1),A442))</f>
        <v/>
      </c>
      <c r="B443" s="42" t="str">
        <f t="shared" si="6"/>
        <v/>
      </c>
      <c r="C443" s="38" t="str">
        <f>IF(RawData[[#This Row],[Date]]="","",IF(ISEVEN(ROW()),"AM shift","PM shift"))</f>
        <v/>
      </c>
      <c r="D443" s="73"/>
      <c r="E443" s="73"/>
      <c r="F443" s="73"/>
      <c r="G443" s="73"/>
      <c r="H443" s="73"/>
      <c r="I443" s="73"/>
      <c r="J443" s="73"/>
      <c r="K443" s="73"/>
      <c r="L443" s="73"/>
      <c r="M443" s="73"/>
      <c r="N443" s="73">
        <f>SUM(RawData[[#This Row],[Cat1]:[Cat10]])</f>
        <v>0</v>
      </c>
    </row>
    <row r="444" spans="1:14" x14ac:dyDescent="0.35">
      <c r="A444" s="37" t="str">
        <f>IF(ROW()&gt;Variables!$B$6,"",IF(ISEVEN(ROW()),DATE(YEAR(A443),MONTH(A443),DAY(A443)+1),A443))</f>
        <v/>
      </c>
      <c r="B444" s="42" t="str">
        <f t="shared" si="6"/>
        <v/>
      </c>
      <c r="C444" s="38" t="str">
        <f>IF(RawData[[#This Row],[Date]]="","",IF(ISEVEN(ROW()),"AM shift","PM shift"))</f>
        <v/>
      </c>
      <c r="D444" s="73"/>
      <c r="E444" s="73"/>
      <c r="F444" s="73"/>
      <c r="G444" s="73"/>
      <c r="H444" s="73"/>
      <c r="I444" s="73"/>
      <c r="J444" s="73"/>
      <c r="K444" s="73"/>
      <c r="L444" s="73"/>
      <c r="M444" s="73"/>
      <c r="N444" s="73">
        <f>SUM(RawData[[#This Row],[Cat1]:[Cat10]])</f>
        <v>0</v>
      </c>
    </row>
    <row r="445" spans="1:14" x14ac:dyDescent="0.35">
      <c r="A445" s="37" t="str">
        <f>IF(ROW()&gt;Variables!$B$6,"",IF(ISEVEN(ROW()),DATE(YEAR(A444),MONTH(A444),DAY(A444)+1),A444))</f>
        <v/>
      </c>
      <c r="B445" s="42" t="str">
        <f t="shared" si="6"/>
        <v/>
      </c>
      <c r="C445" s="38" t="str">
        <f>IF(RawData[[#This Row],[Date]]="","",IF(ISEVEN(ROW()),"AM shift","PM shift"))</f>
        <v/>
      </c>
      <c r="D445" s="73"/>
      <c r="E445" s="73"/>
      <c r="F445" s="73"/>
      <c r="G445" s="73"/>
      <c r="H445" s="73"/>
      <c r="I445" s="73"/>
      <c r="J445" s="73"/>
      <c r="K445" s="73"/>
      <c r="L445" s="73"/>
      <c r="M445" s="73"/>
      <c r="N445" s="73">
        <f>SUM(RawData[[#This Row],[Cat1]:[Cat10]])</f>
        <v>0</v>
      </c>
    </row>
    <row r="446" spans="1:14" x14ac:dyDescent="0.35">
      <c r="A446" s="37" t="str">
        <f>IF(ROW()&gt;Variables!$B$6,"",IF(ISEVEN(ROW()),DATE(YEAR(A445),MONTH(A445),DAY(A445)+1),A445))</f>
        <v/>
      </c>
      <c r="B446" s="42" t="str">
        <f t="shared" si="6"/>
        <v/>
      </c>
      <c r="C446" s="38" t="str">
        <f>IF(RawData[[#This Row],[Date]]="","",IF(ISEVEN(ROW()),"AM shift","PM shift"))</f>
        <v/>
      </c>
      <c r="D446" s="73"/>
      <c r="E446" s="73"/>
      <c r="F446" s="73"/>
      <c r="G446" s="73"/>
      <c r="H446" s="73"/>
      <c r="I446" s="73"/>
      <c r="J446" s="73"/>
      <c r="K446" s="73"/>
      <c r="L446" s="73"/>
      <c r="M446" s="73"/>
      <c r="N446" s="73">
        <f>SUM(RawData[[#This Row],[Cat1]:[Cat10]])</f>
        <v>0</v>
      </c>
    </row>
    <row r="447" spans="1:14" x14ac:dyDescent="0.35">
      <c r="A447" s="37" t="str">
        <f>IF(ROW()&gt;Variables!$B$6,"",IF(ISEVEN(ROW()),DATE(YEAR(A446),MONTH(A446),DAY(A446)+1),A446))</f>
        <v/>
      </c>
      <c r="B447" s="42" t="str">
        <f t="shared" si="6"/>
        <v/>
      </c>
      <c r="C447" s="38" t="str">
        <f>IF(RawData[[#This Row],[Date]]="","",IF(ISEVEN(ROW()),"AM shift","PM shift"))</f>
        <v/>
      </c>
      <c r="D447" s="73"/>
      <c r="E447" s="73"/>
      <c r="F447" s="73"/>
      <c r="G447" s="73"/>
      <c r="H447" s="73"/>
      <c r="I447" s="73"/>
      <c r="J447" s="73"/>
      <c r="K447" s="73"/>
      <c r="L447" s="73"/>
      <c r="M447" s="73"/>
      <c r="N447" s="73">
        <f>SUM(RawData[[#This Row],[Cat1]:[Cat10]])</f>
        <v>0</v>
      </c>
    </row>
    <row r="448" spans="1:14" x14ac:dyDescent="0.35">
      <c r="A448" s="37" t="str">
        <f>IF(ROW()&gt;Variables!$B$6,"",IF(ISEVEN(ROW()),DATE(YEAR(A447),MONTH(A447),DAY(A447)+1),A447))</f>
        <v/>
      </c>
      <c r="B448" s="42" t="str">
        <f t="shared" si="6"/>
        <v/>
      </c>
      <c r="C448" s="38" t="str">
        <f>IF(RawData[[#This Row],[Date]]="","",IF(ISEVEN(ROW()),"AM shift","PM shift"))</f>
        <v/>
      </c>
      <c r="D448" s="73"/>
      <c r="E448" s="73"/>
      <c r="F448" s="73"/>
      <c r="G448" s="73"/>
      <c r="H448" s="73"/>
      <c r="I448" s="73"/>
      <c r="J448" s="73"/>
      <c r="K448" s="73"/>
      <c r="L448" s="73"/>
      <c r="M448" s="73"/>
      <c r="N448" s="73">
        <f>SUM(RawData[[#This Row],[Cat1]:[Cat10]])</f>
        <v>0</v>
      </c>
    </row>
    <row r="449" spans="1:14" x14ac:dyDescent="0.35">
      <c r="A449" s="37" t="str">
        <f>IF(ROW()&gt;Variables!$B$6,"",IF(ISEVEN(ROW()),DATE(YEAR(A448),MONTH(A448),DAY(A448)+1),A448))</f>
        <v/>
      </c>
      <c r="B449" s="42" t="str">
        <f t="shared" si="6"/>
        <v/>
      </c>
      <c r="C449" s="38" t="str">
        <f>IF(RawData[[#This Row],[Date]]="","",IF(ISEVEN(ROW()),"AM shift","PM shift"))</f>
        <v/>
      </c>
      <c r="D449" s="73"/>
      <c r="E449" s="73"/>
      <c r="F449" s="73"/>
      <c r="G449" s="73"/>
      <c r="H449" s="73"/>
      <c r="I449" s="73"/>
      <c r="J449" s="73"/>
      <c r="K449" s="73"/>
      <c r="L449" s="73"/>
      <c r="M449" s="73"/>
      <c r="N449" s="73">
        <f>SUM(RawData[[#This Row],[Cat1]:[Cat10]])</f>
        <v>0</v>
      </c>
    </row>
    <row r="450" spans="1:14" x14ac:dyDescent="0.35">
      <c r="A450" s="37" t="str">
        <f>IF(ROW()&gt;Variables!$B$6,"",IF(ISEVEN(ROW()),DATE(YEAR(A449),MONTH(A449),DAY(A449)+1),A449))</f>
        <v/>
      </c>
      <c r="B450" s="42" t="str">
        <f t="shared" si="6"/>
        <v/>
      </c>
      <c r="C450" s="38" t="str">
        <f>IF(RawData[[#This Row],[Date]]="","",IF(ISEVEN(ROW()),"AM shift","PM shift"))</f>
        <v/>
      </c>
      <c r="D450" s="73"/>
      <c r="E450" s="73"/>
      <c r="F450" s="73"/>
      <c r="G450" s="73"/>
      <c r="H450" s="73"/>
      <c r="I450" s="73"/>
      <c r="J450" s="73"/>
      <c r="K450" s="73"/>
      <c r="L450" s="73"/>
      <c r="M450" s="73"/>
      <c r="N450" s="73">
        <f>SUM(RawData[[#This Row],[Cat1]:[Cat10]])</f>
        <v>0</v>
      </c>
    </row>
    <row r="451" spans="1:14" x14ac:dyDescent="0.35">
      <c r="A451" s="37" t="str">
        <f>IF(ROW()&gt;Variables!$B$6,"",IF(ISEVEN(ROW()),DATE(YEAR(A450),MONTH(A450),DAY(A450)+1),A450))</f>
        <v/>
      </c>
      <c r="B451" s="42" t="str">
        <f t="shared" ref="B451:B514" si="7">TEXT(A451,"dddd")</f>
        <v/>
      </c>
      <c r="C451" s="38" t="str">
        <f>IF(RawData[[#This Row],[Date]]="","",IF(ISEVEN(ROW()),"AM shift","PM shift"))</f>
        <v/>
      </c>
      <c r="D451" s="73"/>
      <c r="E451" s="73"/>
      <c r="F451" s="73"/>
      <c r="G451" s="73"/>
      <c r="H451" s="73"/>
      <c r="I451" s="73"/>
      <c r="J451" s="73"/>
      <c r="K451" s="73"/>
      <c r="L451" s="73"/>
      <c r="M451" s="73"/>
      <c r="N451" s="73">
        <f>SUM(RawData[[#This Row],[Cat1]:[Cat10]])</f>
        <v>0</v>
      </c>
    </row>
    <row r="452" spans="1:14" x14ac:dyDescent="0.35">
      <c r="A452" s="37" t="str">
        <f>IF(ROW()&gt;Variables!$B$6,"",IF(ISEVEN(ROW()),DATE(YEAR(A451),MONTH(A451),DAY(A451)+1),A451))</f>
        <v/>
      </c>
      <c r="B452" s="42" t="str">
        <f t="shared" si="7"/>
        <v/>
      </c>
      <c r="C452" s="38" t="str">
        <f>IF(RawData[[#This Row],[Date]]="","",IF(ISEVEN(ROW()),"AM shift","PM shift"))</f>
        <v/>
      </c>
      <c r="D452" s="73"/>
      <c r="E452" s="73"/>
      <c r="F452" s="73"/>
      <c r="G452" s="73"/>
      <c r="H452" s="73"/>
      <c r="I452" s="73"/>
      <c r="J452" s="73"/>
      <c r="K452" s="73"/>
      <c r="L452" s="73"/>
      <c r="M452" s="73"/>
      <c r="N452" s="73">
        <f>SUM(RawData[[#This Row],[Cat1]:[Cat10]])</f>
        <v>0</v>
      </c>
    </row>
    <row r="453" spans="1:14" x14ac:dyDescent="0.35">
      <c r="A453" s="37" t="str">
        <f>IF(ROW()&gt;Variables!$B$6,"",IF(ISEVEN(ROW()),DATE(YEAR(A452),MONTH(A452),DAY(A452)+1),A452))</f>
        <v/>
      </c>
      <c r="B453" s="42" t="str">
        <f t="shared" si="7"/>
        <v/>
      </c>
      <c r="C453" s="38" t="str">
        <f>IF(RawData[[#This Row],[Date]]="","",IF(ISEVEN(ROW()),"AM shift","PM shift"))</f>
        <v/>
      </c>
      <c r="D453" s="73"/>
      <c r="E453" s="73"/>
      <c r="F453" s="73"/>
      <c r="G453" s="73"/>
      <c r="H453" s="73"/>
      <c r="I453" s="73"/>
      <c r="J453" s="73"/>
      <c r="K453" s="73"/>
      <c r="L453" s="73"/>
      <c r="M453" s="73"/>
      <c r="N453" s="73">
        <f>SUM(RawData[[#This Row],[Cat1]:[Cat10]])</f>
        <v>0</v>
      </c>
    </row>
    <row r="454" spans="1:14" x14ac:dyDescent="0.35">
      <c r="A454" s="37" t="str">
        <f>IF(ROW()&gt;Variables!$B$6,"",IF(ISEVEN(ROW()),DATE(YEAR(A453),MONTH(A453),DAY(A453)+1),A453))</f>
        <v/>
      </c>
      <c r="B454" s="42" t="str">
        <f t="shared" si="7"/>
        <v/>
      </c>
      <c r="C454" s="38" t="str">
        <f>IF(RawData[[#This Row],[Date]]="","",IF(ISEVEN(ROW()),"AM shift","PM shift"))</f>
        <v/>
      </c>
      <c r="D454" s="73"/>
      <c r="E454" s="73"/>
      <c r="F454" s="73"/>
      <c r="G454" s="73"/>
      <c r="H454" s="73"/>
      <c r="I454" s="73"/>
      <c r="J454" s="73"/>
      <c r="K454" s="73"/>
      <c r="L454" s="73"/>
      <c r="M454" s="73"/>
      <c r="N454" s="73">
        <f>SUM(RawData[[#This Row],[Cat1]:[Cat10]])</f>
        <v>0</v>
      </c>
    </row>
    <row r="455" spans="1:14" x14ac:dyDescent="0.35">
      <c r="A455" s="37" t="str">
        <f>IF(ROW()&gt;Variables!$B$6,"",IF(ISEVEN(ROW()),DATE(YEAR(A454),MONTH(A454),DAY(A454)+1),A454))</f>
        <v/>
      </c>
      <c r="B455" s="42" t="str">
        <f t="shared" si="7"/>
        <v/>
      </c>
      <c r="C455" s="38" t="str">
        <f>IF(RawData[[#This Row],[Date]]="","",IF(ISEVEN(ROW()),"AM shift","PM shift"))</f>
        <v/>
      </c>
      <c r="D455" s="73"/>
      <c r="E455" s="73"/>
      <c r="F455" s="73"/>
      <c r="G455" s="73"/>
      <c r="H455" s="73"/>
      <c r="I455" s="73"/>
      <c r="J455" s="73"/>
      <c r="K455" s="73"/>
      <c r="L455" s="73"/>
      <c r="M455" s="73"/>
      <c r="N455" s="73">
        <f>SUM(RawData[[#This Row],[Cat1]:[Cat10]])</f>
        <v>0</v>
      </c>
    </row>
    <row r="456" spans="1:14" x14ac:dyDescent="0.35">
      <c r="A456" s="37" t="str">
        <f>IF(ROW()&gt;Variables!$B$6,"",IF(ISEVEN(ROW()),DATE(YEAR(A455),MONTH(A455),DAY(A455)+1),A455))</f>
        <v/>
      </c>
      <c r="B456" s="42" t="str">
        <f t="shared" si="7"/>
        <v/>
      </c>
      <c r="C456" s="38" t="str">
        <f>IF(RawData[[#This Row],[Date]]="","",IF(ISEVEN(ROW()),"AM shift","PM shift"))</f>
        <v/>
      </c>
      <c r="D456" s="73"/>
      <c r="E456" s="73"/>
      <c r="F456" s="73"/>
      <c r="G456" s="73"/>
      <c r="H456" s="73"/>
      <c r="I456" s="73"/>
      <c r="J456" s="73"/>
      <c r="K456" s="73"/>
      <c r="L456" s="73"/>
      <c r="M456" s="73"/>
      <c r="N456" s="73">
        <f>SUM(RawData[[#This Row],[Cat1]:[Cat10]])</f>
        <v>0</v>
      </c>
    </row>
    <row r="457" spans="1:14" x14ac:dyDescent="0.35">
      <c r="A457" s="37" t="str">
        <f>IF(ROW()&gt;Variables!$B$6,"",IF(ISEVEN(ROW()),DATE(YEAR(A456),MONTH(A456),DAY(A456)+1),A456))</f>
        <v/>
      </c>
      <c r="B457" s="42" t="str">
        <f t="shared" si="7"/>
        <v/>
      </c>
      <c r="C457" s="38" t="str">
        <f>IF(RawData[[#This Row],[Date]]="","",IF(ISEVEN(ROW()),"AM shift","PM shift"))</f>
        <v/>
      </c>
      <c r="D457" s="73"/>
      <c r="E457" s="73"/>
      <c r="F457" s="73"/>
      <c r="G457" s="73"/>
      <c r="H457" s="73"/>
      <c r="I457" s="73"/>
      <c r="J457" s="73"/>
      <c r="K457" s="73"/>
      <c r="L457" s="73"/>
      <c r="M457" s="73"/>
      <c r="N457" s="73">
        <f>SUM(RawData[[#This Row],[Cat1]:[Cat10]])</f>
        <v>0</v>
      </c>
    </row>
    <row r="458" spans="1:14" x14ac:dyDescent="0.35">
      <c r="A458" s="37" t="str">
        <f>IF(ROW()&gt;Variables!$B$6,"",IF(ISEVEN(ROW()),DATE(YEAR(A457),MONTH(A457),DAY(A457)+1),A457))</f>
        <v/>
      </c>
      <c r="B458" s="42" t="str">
        <f t="shared" si="7"/>
        <v/>
      </c>
      <c r="C458" s="38" t="str">
        <f>IF(RawData[[#This Row],[Date]]="","",IF(ISEVEN(ROW()),"AM shift","PM shift"))</f>
        <v/>
      </c>
      <c r="D458" s="73"/>
      <c r="E458" s="73"/>
      <c r="F458" s="73"/>
      <c r="G458" s="73"/>
      <c r="H458" s="73"/>
      <c r="I458" s="73"/>
      <c r="J458" s="73"/>
      <c r="K458" s="73"/>
      <c r="L458" s="73"/>
      <c r="M458" s="73"/>
      <c r="N458" s="73">
        <f>SUM(RawData[[#This Row],[Cat1]:[Cat10]])</f>
        <v>0</v>
      </c>
    </row>
    <row r="459" spans="1:14" x14ac:dyDescent="0.35">
      <c r="A459" s="37" t="str">
        <f>IF(ROW()&gt;Variables!$B$6,"",IF(ISEVEN(ROW()),DATE(YEAR(A458),MONTH(A458),DAY(A458)+1),A458))</f>
        <v/>
      </c>
      <c r="B459" s="42" t="str">
        <f t="shared" si="7"/>
        <v/>
      </c>
      <c r="C459" s="38" t="str">
        <f>IF(RawData[[#This Row],[Date]]="","",IF(ISEVEN(ROW()),"AM shift","PM shift"))</f>
        <v/>
      </c>
      <c r="D459" s="73"/>
      <c r="E459" s="73"/>
      <c r="F459" s="73"/>
      <c r="G459" s="73"/>
      <c r="H459" s="73"/>
      <c r="I459" s="73"/>
      <c r="J459" s="73"/>
      <c r="K459" s="73"/>
      <c r="L459" s="73"/>
      <c r="M459" s="73"/>
      <c r="N459" s="73">
        <f>SUM(RawData[[#This Row],[Cat1]:[Cat10]])</f>
        <v>0</v>
      </c>
    </row>
    <row r="460" spans="1:14" x14ac:dyDescent="0.35">
      <c r="A460" s="37" t="str">
        <f>IF(ROW()&gt;Variables!$B$6,"",IF(ISEVEN(ROW()),DATE(YEAR(A459),MONTH(A459),DAY(A459)+1),A459))</f>
        <v/>
      </c>
      <c r="B460" s="42" t="str">
        <f t="shared" si="7"/>
        <v/>
      </c>
      <c r="C460" s="38" t="str">
        <f>IF(RawData[[#This Row],[Date]]="","",IF(ISEVEN(ROW()),"AM shift","PM shift"))</f>
        <v/>
      </c>
      <c r="D460" s="73"/>
      <c r="E460" s="73"/>
      <c r="F460" s="73"/>
      <c r="G460" s="73"/>
      <c r="H460" s="73"/>
      <c r="I460" s="73"/>
      <c r="J460" s="73"/>
      <c r="K460" s="73"/>
      <c r="L460" s="73"/>
      <c r="M460" s="73"/>
      <c r="N460" s="73">
        <f>SUM(RawData[[#This Row],[Cat1]:[Cat10]])</f>
        <v>0</v>
      </c>
    </row>
    <row r="461" spans="1:14" x14ac:dyDescent="0.35">
      <c r="A461" s="37" t="str">
        <f>IF(ROW()&gt;Variables!$B$6,"",IF(ISEVEN(ROW()),DATE(YEAR(A460),MONTH(A460),DAY(A460)+1),A460))</f>
        <v/>
      </c>
      <c r="B461" s="42" t="str">
        <f t="shared" si="7"/>
        <v/>
      </c>
      <c r="C461" s="38" t="str">
        <f>IF(RawData[[#This Row],[Date]]="","",IF(ISEVEN(ROW()),"AM shift","PM shift"))</f>
        <v/>
      </c>
      <c r="D461" s="73"/>
      <c r="E461" s="73"/>
      <c r="F461" s="73"/>
      <c r="G461" s="73"/>
      <c r="H461" s="73"/>
      <c r="I461" s="73"/>
      <c r="J461" s="73"/>
      <c r="K461" s="73"/>
      <c r="L461" s="73"/>
      <c r="M461" s="73"/>
      <c r="N461" s="73">
        <f>SUM(RawData[[#This Row],[Cat1]:[Cat10]])</f>
        <v>0</v>
      </c>
    </row>
    <row r="462" spans="1:14" x14ac:dyDescent="0.35">
      <c r="A462" s="37" t="str">
        <f>IF(ROW()&gt;Variables!$B$6,"",IF(ISEVEN(ROW()),DATE(YEAR(A461),MONTH(A461),DAY(A461)+1),A461))</f>
        <v/>
      </c>
      <c r="B462" s="42" t="str">
        <f t="shared" si="7"/>
        <v/>
      </c>
      <c r="C462" s="38" t="str">
        <f>IF(RawData[[#This Row],[Date]]="","",IF(ISEVEN(ROW()),"AM shift","PM shift"))</f>
        <v/>
      </c>
      <c r="D462" s="73"/>
      <c r="E462" s="73"/>
      <c r="F462" s="73"/>
      <c r="G462" s="73"/>
      <c r="H462" s="73"/>
      <c r="I462" s="73"/>
      <c r="J462" s="73"/>
      <c r="K462" s="73"/>
      <c r="L462" s="73"/>
      <c r="M462" s="73"/>
      <c r="N462" s="73">
        <f>SUM(RawData[[#This Row],[Cat1]:[Cat10]])</f>
        <v>0</v>
      </c>
    </row>
    <row r="463" spans="1:14" x14ac:dyDescent="0.35">
      <c r="A463" s="37" t="str">
        <f>IF(ROW()&gt;Variables!$B$6,"",IF(ISEVEN(ROW()),DATE(YEAR(A462),MONTH(A462),DAY(A462)+1),A462))</f>
        <v/>
      </c>
      <c r="B463" s="42" t="str">
        <f t="shared" si="7"/>
        <v/>
      </c>
      <c r="C463" s="38" t="str">
        <f>IF(RawData[[#This Row],[Date]]="","",IF(ISEVEN(ROW()),"AM shift","PM shift"))</f>
        <v/>
      </c>
      <c r="D463" s="73"/>
      <c r="E463" s="73"/>
      <c r="F463" s="73"/>
      <c r="G463" s="73"/>
      <c r="H463" s="73"/>
      <c r="I463" s="73"/>
      <c r="J463" s="73"/>
      <c r="K463" s="73"/>
      <c r="L463" s="73"/>
      <c r="M463" s="73"/>
      <c r="N463" s="73">
        <f>SUM(RawData[[#This Row],[Cat1]:[Cat10]])</f>
        <v>0</v>
      </c>
    </row>
    <row r="464" spans="1:14" x14ac:dyDescent="0.35">
      <c r="A464" s="37" t="str">
        <f>IF(ROW()&gt;Variables!$B$6,"",IF(ISEVEN(ROW()),DATE(YEAR(A463),MONTH(A463),DAY(A463)+1),A463))</f>
        <v/>
      </c>
      <c r="B464" s="42" t="str">
        <f t="shared" si="7"/>
        <v/>
      </c>
      <c r="C464" s="38" t="str">
        <f>IF(RawData[[#This Row],[Date]]="","",IF(ISEVEN(ROW()),"AM shift","PM shift"))</f>
        <v/>
      </c>
      <c r="D464" s="73"/>
      <c r="E464" s="73"/>
      <c r="F464" s="73"/>
      <c r="G464" s="73"/>
      <c r="H464" s="73"/>
      <c r="I464" s="73"/>
      <c r="J464" s="73"/>
      <c r="K464" s="73"/>
      <c r="L464" s="73"/>
      <c r="M464" s="73"/>
      <c r="N464" s="73">
        <f>SUM(RawData[[#This Row],[Cat1]:[Cat10]])</f>
        <v>0</v>
      </c>
    </row>
    <row r="465" spans="1:14" x14ac:dyDescent="0.35">
      <c r="A465" s="37" t="str">
        <f>IF(ROW()&gt;Variables!$B$6,"",IF(ISEVEN(ROW()),DATE(YEAR(A464),MONTH(A464),DAY(A464)+1),A464))</f>
        <v/>
      </c>
      <c r="B465" s="42" t="str">
        <f t="shared" si="7"/>
        <v/>
      </c>
      <c r="C465" s="38" t="str">
        <f>IF(RawData[[#This Row],[Date]]="","",IF(ISEVEN(ROW()),"AM shift","PM shift"))</f>
        <v/>
      </c>
      <c r="D465" s="73"/>
      <c r="E465" s="73"/>
      <c r="F465" s="73"/>
      <c r="G465" s="73"/>
      <c r="H465" s="73"/>
      <c r="I465" s="73"/>
      <c r="J465" s="73"/>
      <c r="K465" s="73"/>
      <c r="L465" s="73"/>
      <c r="M465" s="73"/>
      <c r="N465" s="73">
        <f>SUM(RawData[[#This Row],[Cat1]:[Cat10]])</f>
        <v>0</v>
      </c>
    </row>
    <row r="466" spans="1:14" x14ac:dyDescent="0.35">
      <c r="A466" s="37" t="str">
        <f>IF(ROW()&gt;Variables!$B$6,"",IF(ISEVEN(ROW()),DATE(YEAR(A465),MONTH(A465),DAY(A465)+1),A465))</f>
        <v/>
      </c>
      <c r="B466" s="42" t="str">
        <f t="shared" si="7"/>
        <v/>
      </c>
      <c r="C466" s="38" t="str">
        <f>IF(RawData[[#This Row],[Date]]="","",IF(ISEVEN(ROW()),"AM shift","PM shift"))</f>
        <v/>
      </c>
      <c r="D466" s="73"/>
      <c r="E466" s="73"/>
      <c r="F466" s="73"/>
      <c r="G466" s="73"/>
      <c r="H466" s="73"/>
      <c r="I466" s="73"/>
      <c r="J466" s="73"/>
      <c r="K466" s="73"/>
      <c r="L466" s="73"/>
      <c r="M466" s="73"/>
      <c r="N466" s="73">
        <f>SUM(RawData[[#This Row],[Cat1]:[Cat10]])</f>
        <v>0</v>
      </c>
    </row>
    <row r="467" spans="1:14" x14ac:dyDescent="0.35">
      <c r="A467" s="37" t="str">
        <f>IF(ROW()&gt;Variables!$B$6,"",IF(ISEVEN(ROW()),DATE(YEAR(A466),MONTH(A466),DAY(A466)+1),A466))</f>
        <v/>
      </c>
      <c r="B467" s="42" t="str">
        <f t="shared" si="7"/>
        <v/>
      </c>
      <c r="C467" s="38" t="str">
        <f>IF(RawData[[#This Row],[Date]]="","",IF(ISEVEN(ROW()),"AM shift","PM shift"))</f>
        <v/>
      </c>
      <c r="D467" s="73"/>
      <c r="E467" s="73"/>
      <c r="F467" s="73"/>
      <c r="G467" s="73"/>
      <c r="H467" s="73"/>
      <c r="I467" s="73"/>
      <c r="J467" s="73"/>
      <c r="K467" s="73"/>
      <c r="L467" s="73"/>
      <c r="M467" s="73"/>
      <c r="N467" s="73">
        <f>SUM(RawData[[#This Row],[Cat1]:[Cat10]])</f>
        <v>0</v>
      </c>
    </row>
    <row r="468" spans="1:14" x14ac:dyDescent="0.35">
      <c r="A468" s="37" t="str">
        <f>IF(ROW()&gt;Variables!$B$6,"",IF(ISEVEN(ROW()),DATE(YEAR(A467),MONTH(A467),DAY(A467)+1),A467))</f>
        <v/>
      </c>
      <c r="B468" s="42" t="str">
        <f t="shared" si="7"/>
        <v/>
      </c>
      <c r="C468" s="38" t="str">
        <f>IF(RawData[[#This Row],[Date]]="","",IF(ISEVEN(ROW()),"AM shift","PM shift"))</f>
        <v/>
      </c>
      <c r="D468" s="73"/>
      <c r="E468" s="73"/>
      <c r="F468" s="73"/>
      <c r="G468" s="73"/>
      <c r="H468" s="73"/>
      <c r="I468" s="73"/>
      <c r="J468" s="73"/>
      <c r="K468" s="73"/>
      <c r="L468" s="73"/>
      <c r="M468" s="73"/>
      <c r="N468" s="73">
        <f>SUM(RawData[[#This Row],[Cat1]:[Cat10]])</f>
        <v>0</v>
      </c>
    </row>
    <row r="469" spans="1:14" x14ac:dyDescent="0.35">
      <c r="A469" s="37" t="str">
        <f>IF(ROW()&gt;Variables!$B$6,"",IF(ISEVEN(ROW()),DATE(YEAR(A468),MONTH(A468),DAY(A468)+1),A468))</f>
        <v/>
      </c>
      <c r="B469" s="42" t="str">
        <f t="shared" si="7"/>
        <v/>
      </c>
      <c r="C469" s="38" t="str">
        <f>IF(RawData[[#This Row],[Date]]="","",IF(ISEVEN(ROW()),"AM shift","PM shift"))</f>
        <v/>
      </c>
      <c r="D469" s="73"/>
      <c r="E469" s="73"/>
      <c r="F469" s="73"/>
      <c r="G469" s="73"/>
      <c r="H469" s="73"/>
      <c r="I469" s="73"/>
      <c r="J469" s="73"/>
      <c r="K469" s="73"/>
      <c r="L469" s="73"/>
      <c r="M469" s="73"/>
      <c r="N469" s="73">
        <f>SUM(RawData[[#This Row],[Cat1]:[Cat10]])</f>
        <v>0</v>
      </c>
    </row>
    <row r="470" spans="1:14" x14ac:dyDescent="0.35">
      <c r="A470" s="37" t="str">
        <f>IF(ROW()&gt;Variables!$B$6,"",IF(ISEVEN(ROW()),DATE(YEAR(A469),MONTH(A469),DAY(A469)+1),A469))</f>
        <v/>
      </c>
      <c r="B470" s="42" t="str">
        <f t="shared" si="7"/>
        <v/>
      </c>
      <c r="C470" s="38" t="str">
        <f>IF(RawData[[#This Row],[Date]]="","",IF(ISEVEN(ROW()),"AM shift","PM shift"))</f>
        <v/>
      </c>
      <c r="D470" s="73"/>
      <c r="E470" s="73"/>
      <c r="F470" s="73"/>
      <c r="G470" s="73"/>
      <c r="H470" s="73"/>
      <c r="I470" s="73"/>
      <c r="J470" s="73"/>
      <c r="K470" s="73"/>
      <c r="L470" s="73"/>
      <c r="M470" s="73"/>
      <c r="N470" s="73">
        <f>SUM(RawData[[#This Row],[Cat1]:[Cat10]])</f>
        <v>0</v>
      </c>
    </row>
    <row r="471" spans="1:14" x14ac:dyDescent="0.35">
      <c r="A471" s="37" t="str">
        <f>IF(ROW()&gt;Variables!$B$6,"",IF(ISEVEN(ROW()),DATE(YEAR(A470),MONTH(A470),DAY(A470)+1),A470))</f>
        <v/>
      </c>
      <c r="B471" s="42" t="str">
        <f t="shared" si="7"/>
        <v/>
      </c>
      <c r="C471" s="38" t="str">
        <f>IF(RawData[[#This Row],[Date]]="","",IF(ISEVEN(ROW()),"AM shift","PM shift"))</f>
        <v/>
      </c>
      <c r="D471" s="73"/>
      <c r="E471" s="73"/>
      <c r="F471" s="73"/>
      <c r="G471" s="73"/>
      <c r="H471" s="73"/>
      <c r="I471" s="73"/>
      <c r="J471" s="73"/>
      <c r="K471" s="73"/>
      <c r="L471" s="73"/>
      <c r="M471" s="73"/>
      <c r="N471" s="73">
        <f>SUM(RawData[[#This Row],[Cat1]:[Cat10]])</f>
        <v>0</v>
      </c>
    </row>
    <row r="472" spans="1:14" x14ac:dyDescent="0.35">
      <c r="A472" s="37" t="str">
        <f>IF(ROW()&gt;Variables!$B$6,"",IF(ISEVEN(ROW()),DATE(YEAR(A471),MONTH(A471),DAY(A471)+1),A471))</f>
        <v/>
      </c>
      <c r="B472" s="42" t="str">
        <f t="shared" si="7"/>
        <v/>
      </c>
      <c r="C472" s="38" t="str">
        <f>IF(RawData[[#This Row],[Date]]="","",IF(ISEVEN(ROW()),"AM shift","PM shift"))</f>
        <v/>
      </c>
      <c r="D472" s="73"/>
      <c r="E472" s="73"/>
      <c r="F472" s="73"/>
      <c r="G472" s="73"/>
      <c r="H472" s="73"/>
      <c r="I472" s="73"/>
      <c r="J472" s="73"/>
      <c r="K472" s="73"/>
      <c r="L472" s="73"/>
      <c r="M472" s="73"/>
      <c r="N472" s="73">
        <f>SUM(RawData[[#This Row],[Cat1]:[Cat10]])</f>
        <v>0</v>
      </c>
    </row>
    <row r="473" spans="1:14" x14ac:dyDescent="0.35">
      <c r="A473" s="37" t="str">
        <f>IF(ROW()&gt;Variables!$B$6,"",IF(ISEVEN(ROW()),DATE(YEAR(A472),MONTH(A472),DAY(A472)+1),A472))</f>
        <v/>
      </c>
      <c r="B473" s="42" t="str">
        <f t="shared" si="7"/>
        <v/>
      </c>
      <c r="C473" s="38" t="str">
        <f>IF(RawData[[#This Row],[Date]]="","",IF(ISEVEN(ROW()),"AM shift","PM shift"))</f>
        <v/>
      </c>
      <c r="D473" s="73"/>
      <c r="E473" s="73"/>
      <c r="F473" s="73"/>
      <c r="G473" s="73"/>
      <c r="H473" s="73"/>
      <c r="I473" s="73"/>
      <c r="J473" s="73"/>
      <c r="K473" s="73"/>
      <c r="L473" s="73"/>
      <c r="M473" s="73"/>
      <c r="N473" s="73">
        <f>SUM(RawData[[#This Row],[Cat1]:[Cat10]])</f>
        <v>0</v>
      </c>
    </row>
    <row r="474" spans="1:14" x14ac:dyDescent="0.35">
      <c r="A474" s="37" t="str">
        <f>IF(ROW()&gt;Variables!$B$6,"",IF(ISEVEN(ROW()),DATE(YEAR(A473),MONTH(A473),DAY(A473)+1),A473))</f>
        <v/>
      </c>
      <c r="B474" s="42" t="str">
        <f t="shared" si="7"/>
        <v/>
      </c>
      <c r="C474" s="38" t="str">
        <f>IF(RawData[[#This Row],[Date]]="","",IF(ISEVEN(ROW()),"AM shift","PM shift"))</f>
        <v/>
      </c>
      <c r="D474" s="73"/>
      <c r="E474" s="73"/>
      <c r="F474" s="73"/>
      <c r="G474" s="73"/>
      <c r="H474" s="73"/>
      <c r="I474" s="73"/>
      <c r="J474" s="73"/>
      <c r="K474" s="73"/>
      <c r="L474" s="73"/>
      <c r="M474" s="73"/>
      <c r="N474" s="73">
        <f>SUM(RawData[[#This Row],[Cat1]:[Cat10]])</f>
        <v>0</v>
      </c>
    </row>
    <row r="475" spans="1:14" x14ac:dyDescent="0.35">
      <c r="A475" s="37" t="str">
        <f>IF(ROW()&gt;Variables!$B$6,"",IF(ISEVEN(ROW()),DATE(YEAR(A474),MONTH(A474),DAY(A474)+1),A474))</f>
        <v/>
      </c>
      <c r="B475" s="42" t="str">
        <f t="shared" si="7"/>
        <v/>
      </c>
      <c r="C475" s="38" t="str">
        <f>IF(RawData[[#This Row],[Date]]="","",IF(ISEVEN(ROW()),"AM shift","PM shift"))</f>
        <v/>
      </c>
      <c r="D475" s="73"/>
      <c r="E475" s="73"/>
      <c r="F475" s="73"/>
      <c r="G475" s="73"/>
      <c r="H475" s="73"/>
      <c r="I475" s="73"/>
      <c r="J475" s="73"/>
      <c r="K475" s="73"/>
      <c r="L475" s="73"/>
      <c r="M475" s="73"/>
      <c r="N475" s="73">
        <f>SUM(RawData[[#This Row],[Cat1]:[Cat10]])</f>
        <v>0</v>
      </c>
    </row>
    <row r="476" spans="1:14" x14ac:dyDescent="0.35">
      <c r="A476" s="37" t="str">
        <f>IF(ROW()&gt;Variables!$B$6,"",IF(ISEVEN(ROW()),DATE(YEAR(A475),MONTH(A475),DAY(A475)+1),A475))</f>
        <v/>
      </c>
      <c r="B476" s="42" t="str">
        <f t="shared" si="7"/>
        <v/>
      </c>
      <c r="C476" s="38" t="str">
        <f>IF(RawData[[#This Row],[Date]]="","",IF(ISEVEN(ROW()),"AM shift","PM shift"))</f>
        <v/>
      </c>
      <c r="D476" s="73"/>
      <c r="E476" s="73"/>
      <c r="F476" s="73"/>
      <c r="G476" s="73"/>
      <c r="H476" s="73"/>
      <c r="I476" s="73"/>
      <c r="J476" s="73"/>
      <c r="K476" s="73"/>
      <c r="L476" s="73"/>
      <c r="M476" s="73"/>
      <c r="N476" s="73">
        <f>SUM(RawData[[#This Row],[Cat1]:[Cat10]])</f>
        <v>0</v>
      </c>
    </row>
    <row r="477" spans="1:14" x14ac:dyDescent="0.35">
      <c r="A477" s="37" t="str">
        <f>IF(ROW()&gt;Variables!$B$6,"",IF(ISEVEN(ROW()),DATE(YEAR(A476),MONTH(A476),DAY(A476)+1),A476))</f>
        <v/>
      </c>
      <c r="B477" s="42" t="str">
        <f t="shared" si="7"/>
        <v/>
      </c>
      <c r="C477" s="38" t="str">
        <f>IF(RawData[[#This Row],[Date]]="","",IF(ISEVEN(ROW()),"AM shift","PM shift"))</f>
        <v/>
      </c>
      <c r="D477" s="73"/>
      <c r="E477" s="73"/>
      <c r="F477" s="73"/>
      <c r="G477" s="73"/>
      <c r="H477" s="73"/>
      <c r="I477" s="73"/>
      <c r="J477" s="73"/>
      <c r="K477" s="73"/>
      <c r="L477" s="73"/>
      <c r="M477" s="73"/>
      <c r="N477" s="73">
        <f>SUM(RawData[[#This Row],[Cat1]:[Cat10]])</f>
        <v>0</v>
      </c>
    </row>
    <row r="478" spans="1:14" x14ac:dyDescent="0.35">
      <c r="A478" s="37" t="str">
        <f>IF(ROW()&gt;Variables!$B$6,"",IF(ISEVEN(ROW()),DATE(YEAR(A477),MONTH(A477),DAY(A477)+1),A477))</f>
        <v/>
      </c>
      <c r="B478" s="42" t="str">
        <f t="shared" si="7"/>
        <v/>
      </c>
      <c r="C478" s="38" t="str">
        <f>IF(RawData[[#This Row],[Date]]="","",IF(ISEVEN(ROW()),"AM shift","PM shift"))</f>
        <v/>
      </c>
      <c r="D478" s="73"/>
      <c r="E478" s="73"/>
      <c r="F478" s="73"/>
      <c r="G478" s="73"/>
      <c r="H478" s="73"/>
      <c r="I478" s="73"/>
      <c r="J478" s="73"/>
      <c r="K478" s="73"/>
      <c r="L478" s="73"/>
      <c r="M478" s="73"/>
      <c r="N478" s="73">
        <f>SUM(RawData[[#This Row],[Cat1]:[Cat10]])</f>
        <v>0</v>
      </c>
    </row>
    <row r="479" spans="1:14" x14ac:dyDescent="0.35">
      <c r="A479" s="37" t="str">
        <f>IF(ROW()&gt;Variables!$B$6,"",IF(ISEVEN(ROW()),DATE(YEAR(A478),MONTH(A478),DAY(A478)+1),A478))</f>
        <v/>
      </c>
      <c r="B479" s="42" t="str">
        <f t="shared" si="7"/>
        <v/>
      </c>
      <c r="C479" s="38" t="str">
        <f>IF(RawData[[#This Row],[Date]]="","",IF(ISEVEN(ROW()),"AM shift","PM shift"))</f>
        <v/>
      </c>
      <c r="D479" s="73"/>
      <c r="E479" s="73"/>
      <c r="F479" s="73"/>
      <c r="G479" s="73"/>
      <c r="H479" s="73"/>
      <c r="I479" s="73"/>
      <c r="J479" s="73"/>
      <c r="K479" s="73"/>
      <c r="L479" s="73"/>
      <c r="M479" s="73"/>
      <c r="N479" s="73">
        <f>SUM(RawData[[#This Row],[Cat1]:[Cat10]])</f>
        <v>0</v>
      </c>
    </row>
    <row r="480" spans="1:14" x14ac:dyDescent="0.35">
      <c r="A480" s="37" t="str">
        <f>IF(ROW()&gt;Variables!$B$6,"",IF(ISEVEN(ROW()),DATE(YEAR(A479),MONTH(A479),DAY(A479)+1),A479))</f>
        <v/>
      </c>
      <c r="B480" s="42" t="str">
        <f t="shared" si="7"/>
        <v/>
      </c>
      <c r="C480" s="38" t="str">
        <f>IF(RawData[[#This Row],[Date]]="","",IF(ISEVEN(ROW()),"AM shift","PM shift"))</f>
        <v/>
      </c>
      <c r="D480" s="73"/>
      <c r="E480" s="73"/>
      <c r="F480" s="73"/>
      <c r="G480" s="73"/>
      <c r="H480" s="73"/>
      <c r="I480" s="73"/>
      <c r="J480" s="73"/>
      <c r="K480" s="73"/>
      <c r="L480" s="73"/>
      <c r="M480" s="73"/>
      <c r="N480" s="73">
        <f>SUM(RawData[[#This Row],[Cat1]:[Cat10]])</f>
        <v>0</v>
      </c>
    </row>
    <row r="481" spans="1:14" x14ac:dyDescent="0.35">
      <c r="A481" s="37" t="str">
        <f>IF(ROW()&gt;Variables!$B$6,"",IF(ISEVEN(ROW()),DATE(YEAR(A480),MONTH(A480),DAY(A480)+1),A480))</f>
        <v/>
      </c>
      <c r="B481" s="42" t="str">
        <f t="shared" si="7"/>
        <v/>
      </c>
      <c r="C481" s="38" t="str">
        <f>IF(RawData[[#This Row],[Date]]="","",IF(ISEVEN(ROW()),"AM shift","PM shift"))</f>
        <v/>
      </c>
      <c r="D481" s="73"/>
      <c r="E481" s="73"/>
      <c r="F481" s="73"/>
      <c r="G481" s="73"/>
      <c r="H481" s="73"/>
      <c r="I481" s="73"/>
      <c r="J481" s="73"/>
      <c r="K481" s="73"/>
      <c r="L481" s="73"/>
      <c r="M481" s="73"/>
      <c r="N481" s="73">
        <f>SUM(RawData[[#This Row],[Cat1]:[Cat10]])</f>
        <v>0</v>
      </c>
    </row>
    <row r="482" spans="1:14" x14ac:dyDescent="0.35">
      <c r="A482" s="37" t="str">
        <f>IF(ROW()&gt;Variables!$B$6,"",IF(ISEVEN(ROW()),DATE(YEAR(A481),MONTH(A481),DAY(A481)+1),A481))</f>
        <v/>
      </c>
      <c r="B482" s="42" t="str">
        <f t="shared" si="7"/>
        <v/>
      </c>
      <c r="C482" s="38" t="str">
        <f>IF(RawData[[#This Row],[Date]]="","",IF(ISEVEN(ROW()),"AM shift","PM shift"))</f>
        <v/>
      </c>
      <c r="D482" s="73"/>
      <c r="E482" s="73"/>
      <c r="F482" s="73"/>
      <c r="G482" s="73"/>
      <c r="H482" s="73"/>
      <c r="I482" s="73"/>
      <c r="J482" s="73"/>
      <c r="K482" s="73"/>
      <c r="L482" s="73"/>
      <c r="M482" s="73"/>
      <c r="N482" s="73">
        <f>SUM(RawData[[#This Row],[Cat1]:[Cat10]])</f>
        <v>0</v>
      </c>
    </row>
    <row r="483" spans="1:14" x14ac:dyDescent="0.35">
      <c r="A483" s="37" t="str">
        <f>IF(ROW()&gt;Variables!$B$6,"",IF(ISEVEN(ROW()),DATE(YEAR(A482),MONTH(A482),DAY(A482)+1),A482))</f>
        <v/>
      </c>
      <c r="B483" s="42" t="str">
        <f t="shared" si="7"/>
        <v/>
      </c>
      <c r="C483" s="38" t="str">
        <f>IF(RawData[[#This Row],[Date]]="","",IF(ISEVEN(ROW()),"AM shift","PM shift"))</f>
        <v/>
      </c>
      <c r="D483" s="73"/>
      <c r="E483" s="73"/>
      <c r="F483" s="73"/>
      <c r="G483" s="73"/>
      <c r="H483" s="73"/>
      <c r="I483" s="73"/>
      <c r="J483" s="73"/>
      <c r="K483" s="73"/>
      <c r="L483" s="73"/>
      <c r="M483" s="73"/>
      <c r="N483" s="73">
        <f>SUM(RawData[[#This Row],[Cat1]:[Cat10]])</f>
        <v>0</v>
      </c>
    </row>
    <row r="484" spans="1:14" x14ac:dyDescent="0.35">
      <c r="A484" s="37" t="str">
        <f>IF(ROW()&gt;Variables!$B$6,"",IF(ISEVEN(ROW()),DATE(YEAR(A483),MONTH(A483),DAY(A483)+1),A483))</f>
        <v/>
      </c>
      <c r="B484" s="42" t="str">
        <f t="shared" si="7"/>
        <v/>
      </c>
      <c r="C484" s="38" t="str">
        <f>IF(RawData[[#This Row],[Date]]="","",IF(ISEVEN(ROW()),"AM shift","PM shift"))</f>
        <v/>
      </c>
      <c r="D484" s="73"/>
      <c r="E484" s="73"/>
      <c r="F484" s="73"/>
      <c r="G484" s="73"/>
      <c r="H484" s="73"/>
      <c r="I484" s="73"/>
      <c r="J484" s="73"/>
      <c r="K484" s="73"/>
      <c r="L484" s="73"/>
      <c r="M484" s="73"/>
      <c r="N484" s="73">
        <f>SUM(RawData[[#This Row],[Cat1]:[Cat10]])</f>
        <v>0</v>
      </c>
    </row>
    <row r="485" spans="1:14" x14ac:dyDescent="0.35">
      <c r="A485" s="37" t="str">
        <f>IF(ROW()&gt;Variables!$B$6,"",IF(ISEVEN(ROW()),DATE(YEAR(A484),MONTH(A484),DAY(A484)+1),A484))</f>
        <v/>
      </c>
      <c r="B485" s="42" t="str">
        <f t="shared" si="7"/>
        <v/>
      </c>
      <c r="C485" s="38" t="str">
        <f>IF(RawData[[#This Row],[Date]]="","",IF(ISEVEN(ROW()),"AM shift","PM shift"))</f>
        <v/>
      </c>
      <c r="D485" s="73"/>
      <c r="E485" s="73"/>
      <c r="F485" s="73"/>
      <c r="G485" s="73"/>
      <c r="H485" s="73"/>
      <c r="I485" s="73"/>
      <c r="J485" s="73"/>
      <c r="K485" s="73"/>
      <c r="L485" s="73"/>
      <c r="M485" s="73"/>
      <c r="N485" s="73">
        <f>SUM(RawData[[#This Row],[Cat1]:[Cat10]])</f>
        <v>0</v>
      </c>
    </row>
    <row r="486" spans="1:14" x14ac:dyDescent="0.35">
      <c r="A486" s="37" t="str">
        <f>IF(ROW()&gt;Variables!$B$6,"",IF(ISEVEN(ROW()),DATE(YEAR(A485),MONTH(A485),DAY(A485)+1),A485))</f>
        <v/>
      </c>
      <c r="B486" s="42" t="str">
        <f t="shared" si="7"/>
        <v/>
      </c>
      <c r="C486" s="38" t="str">
        <f>IF(RawData[[#This Row],[Date]]="","",IF(ISEVEN(ROW()),"AM shift","PM shift"))</f>
        <v/>
      </c>
      <c r="D486" s="73"/>
      <c r="E486" s="73"/>
      <c r="F486" s="73"/>
      <c r="G486" s="73"/>
      <c r="H486" s="73"/>
      <c r="I486" s="73"/>
      <c r="J486" s="73"/>
      <c r="K486" s="73"/>
      <c r="L486" s="73"/>
      <c r="M486" s="73"/>
      <c r="N486" s="73">
        <f>SUM(RawData[[#This Row],[Cat1]:[Cat10]])</f>
        <v>0</v>
      </c>
    </row>
    <row r="487" spans="1:14" x14ac:dyDescent="0.35">
      <c r="A487" s="37" t="str">
        <f>IF(ROW()&gt;Variables!$B$6,"",IF(ISEVEN(ROW()),DATE(YEAR(A486),MONTH(A486),DAY(A486)+1),A486))</f>
        <v/>
      </c>
      <c r="B487" s="42" t="str">
        <f t="shared" si="7"/>
        <v/>
      </c>
      <c r="C487" s="38" t="str">
        <f>IF(RawData[[#This Row],[Date]]="","",IF(ISEVEN(ROW()),"AM shift","PM shift"))</f>
        <v/>
      </c>
      <c r="D487" s="73"/>
      <c r="E487" s="73"/>
      <c r="F487" s="73"/>
      <c r="G487" s="73"/>
      <c r="H487" s="73"/>
      <c r="I487" s="73"/>
      <c r="J487" s="73"/>
      <c r="K487" s="73"/>
      <c r="L487" s="73"/>
      <c r="M487" s="73"/>
      <c r="N487" s="73">
        <f>SUM(RawData[[#This Row],[Cat1]:[Cat10]])</f>
        <v>0</v>
      </c>
    </row>
    <row r="488" spans="1:14" x14ac:dyDescent="0.35">
      <c r="A488" s="37" t="str">
        <f>IF(ROW()&gt;Variables!$B$6,"",IF(ISEVEN(ROW()),DATE(YEAR(A487),MONTH(A487),DAY(A487)+1),A487))</f>
        <v/>
      </c>
      <c r="B488" s="42" t="str">
        <f t="shared" si="7"/>
        <v/>
      </c>
      <c r="C488" s="38" t="str">
        <f>IF(RawData[[#This Row],[Date]]="","",IF(ISEVEN(ROW()),"AM shift","PM shift"))</f>
        <v/>
      </c>
      <c r="D488" s="73"/>
      <c r="E488" s="73"/>
      <c r="F488" s="73"/>
      <c r="G488" s="73"/>
      <c r="H488" s="73"/>
      <c r="I488" s="73"/>
      <c r="J488" s="73"/>
      <c r="K488" s="73"/>
      <c r="L488" s="73"/>
      <c r="M488" s="73"/>
      <c r="N488" s="73">
        <f>SUM(RawData[[#This Row],[Cat1]:[Cat10]])</f>
        <v>0</v>
      </c>
    </row>
    <row r="489" spans="1:14" x14ac:dyDescent="0.35">
      <c r="A489" s="37" t="str">
        <f>IF(ROW()&gt;Variables!$B$6,"",IF(ISEVEN(ROW()),DATE(YEAR(A488),MONTH(A488),DAY(A488)+1),A488))</f>
        <v/>
      </c>
      <c r="B489" s="42" t="str">
        <f t="shared" si="7"/>
        <v/>
      </c>
      <c r="C489" s="38" t="str">
        <f>IF(RawData[[#This Row],[Date]]="","",IF(ISEVEN(ROW()),"AM shift","PM shift"))</f>
        <v/>
      </c>
      <c r="D489" s="73"/>
      <c r="E489" s="73"/>
      <c r="F489" s="73"/>
      <c r="G489" s="73"/>
      <c r="H489" s="73"/>
      <c r="I489" s="73"/>
      <c r="J489" s="73"/>
      <c r="K489" s="73"/>
      <c r="L489" s="73"/>
      <c r="M489" s="73"/>
      <c r="N489" s="73">
        <f>SUM(RawData[[#This Row],[Cat1]:[Cat10]])</f>
        <v>0</v>
      </c>
    </row>
    <row r="490" spans="1:14" x14ac:dyDescent="0.35">
      <c r="A490" s="37" t="str">
        <f>IF(ROW()&gt;Variables!$B$6,"",IF(ISEVEN(ROW()),DATE(YEAR(A489),MONTH(A489),DAY(A489)+1),A489))</f>
        <v/>
      </c>
      <c r="B490" s="42" t="str">
        <f t="shared" si="7"/>
        <v/>
      </c>
      <c r="C490" s="38" t="str">
        <f>IF(RawData[[#This Row],[Date]]="","",IF(ISEVEN(ROW()),"AM shift","PM shift"))</f>
        <v/>
      </c>
      <c r="D490" s="73"/>
      <c r="E490" s="73"/>
      <c r="F490" s="73"/>
      <c r="G490" s="73"/>
      <c r="H490" s="73"/>
      <c r="I490" s="73"/>
      <c r="J490" s="73"/>
      <c r="K490" s="73"/>
      <c r="L490" s="73"/>
      <c r="M490" s="73"/>
      <c r="N490" s="73">
        <f>SUM(RawData[[#This Row],[Cat1]:[Cat10]])</f>
        <v>0</v>
      </c>
    </row>
    <row r="491" spans="1:14" x14ac:dyDescent="0.35">
      <c r="A491" s="37" t="str">
        <f>IF(ROW()&gt;Variables!$B$6,"",IF(ISEVEN(ROW()),DATE(YEAR(A490),MONTH(A490),DAY(A490)+1),A490))</f>
        <v/>
      </c>
      <c r="B491" s="42" t="str">
        <f t="shared" si="7"/>
        <v/>
      </c>
      <c r="C491" s="38" t="str">
        <f>IF(RawData[[#This Row],[Date]]="","",IF(ISEVEN(ROW()),"AM shift","PM shift"))</f>
        <v/>
      </c>
      <c r="D491" s="73"/>
      <c r="E491" s="73"/>
      <c r="F491" s="73"/>
      <c r="G491" s="73"/>
      <c r="H491" s="73"/>
      <c r="I491" s="73"/>
      <c r="J491" s="73"/>
      <c r="K491" s="73"/>
      <c r="L491" s="73"/>
      <c r="M491" s="73"/>
      <c r="N491" s="73">
        <f>SUM(RawData[[#This Row],[Cat1]:[Cat10]])</f>
        <v>0</v>
      </c>
    </row>
    <row r="492" spans="1:14" x14ac:dyDescent="0.35">
      <c r="A492" s="37" t="str">
        <f>IF(ROW()&gt;Variables!$B$6,"",IF(ISEVEN(ROW()),DATE(YEAR(A491),MONTH(A491),DAY(A491)+1),A491))</f>
        <v/>
      </c>
      <c r="B492" s="42" t="str">
        <f t="shared" si="7"/>
        <v/>
      </c>
      <c r="C492" s="38" t="str">
        <f>IF(RawData[[#This Row],[Date]]="","",IF(ISEVEN(ROW()),"AM shift","PM shift"))</f>
        <v/>
      </c>
      <c r="D492" s="73"/>
      <c r="E492" s="73"/>
      <c r="F492" s="73"/>
      <c r="G492" s="73"/>
      <c r="H492" s="73"/>
      <c r="I492" s="73"/>
      <c r="J492" s="73"/>
      <c r="K492" s="73"/>
      <c r="L492" s="73"/>
      <c r="M492" s="73"/>
      <c r="N492" s="73">
        <f>SUM(RawData[[#This Row],[Cat1]:[Cat10]])</f>
        <v>0</v>
      </c>
    </row>
    <row r="493" spans="1:14" x14ac:dyDescent="0.35">
      <c r="A493" s="37" t="str">
        <f>IF(ROW()&gt;Variables!$B$6,"",IF(ISEVEN(ROW()),DATE(YEAR(A492),MONTH(A492),DAY(A492)+1),A492))</f>
        <v/>
      </c>
      <c r="B493" s="42" t="str">
        <f t="shared" si="7"/>
        <v/>
      </c>
      <c r="C493" s="38" t="str">
        <f>IF(RawData[[#This Row],[Date]]="","",IF(ISEVEN(ROW()),"AM shift","PM shift"))</f>
        <v/>
      </c>
      <c r="D493" s="73"/>
      <c r="E493" s="73"/>
      <c r="F493" s="73"/>
      <c r="G493" s="73"/>
      <c r="H493" s="73"/>
      <c r="I493" s="73"/>
      <c r="J493" s="73"/>
      <c r="K493" s="73"/>
      <c r="L493" s="73"/>
      <c r="M493" s="73"/>
      <c r="N493" s="73">
        <f>SUM(RawData[[#This Row],[Cat1]:[Cat10]])</f>
        <v>0</v>
      </c>
    </row>
    <row r="494" spans="1:14" x14ac:dyDescent="0.35">
      <c r="A494" s="37" t="str">
        <f>IF(ROW()&gt;Variables!$B$6,"",IF(ISEVEN(ROW()),DATE(YEAR(A493),MONTH(A493),DAY(A493)+1),A493))</f>
        <v/>
      </c>
      <c r="B494" s="42" t="str">
        <f t="shared" si="7"/>
        <v/>
      </c>
      <c r="C494" s="38" t="str">
        <f>IF(RawData[[#This Row],[Date]]="","",IF(ISEVEN(ROW()),"AM shift","PM shift"))</f>
        <v/>
      </c>
      <c r="D494" s="73"/>
      <c r="E494" s="73"/>
      <c r="F494" s="73"/>
      <c r="G494" s="73"/>
      <c r="H494" s="73"/>
      <c r="I494" s="73"/>
      <c r="J494" s="73"/>
      <c r="K494" s="73"/>
      <c r="L494" s="73"/>
      <c r="M494" s="73"/>
      <c r="N494" s="73">
        <f>SUM(RawData[[#This Row],[Cat1]:[Cat10]])</f>
        <v>0</v>
      </c>
    </row>
    <row r="495" spans="1:14" x14ac:dyDescent="0.35">
      <c r="A495" s="37" t="str">
        <f>IF(ROW()&gt;Variables!$B$6,"",IF(ISEVEN(ROW()),DATE(YEAR(A494),MONTH(A494),DAY(A494)+1),A494))</f>
        <v/>
      </c>
      <c r="B495" s="42" t="str">
        <f t="shared" si="7"/>
        <v/>
      </c>
      <c r="C495" s="38" t="str">
        <f>IF(RawData[[#This Row],[Date]]="","",IF(ISEVEN(ROW()),"AM shift","PM shift"))</f>
        <v/>
      </c>
      <c r="D495" s="73"/>
      <c r="E495" s="73"/>
      <c r="F495" s="73"/>
      <c r="G495" s="73"/>
      <c r="H495" s="73"/>
      <c r="I495" s="73"/>
      <c r="J495" s="73"/>
      <c r="K495" s="73"/>
      <c r="L495" s="73"/>
      <c r="M495" s="73"/>
      <c r="N495" s="73">
        <f>SUM(RawData[[#This Row],[Cat1]:[Cat10]])</f>
        <v>0</v>
      </c>
    </row>
    <row r="496" spans="1:14" x14ac:dyDescent="0.35">
      <c r="A496" s="37" t="str">
        <f>IF(ROW()&gt;Variables!$B$6,"",IF(ISEVEN(ROW()),DATE(YEAR(A495),MONTH(A495),DAY(A495)+1),A495))</f>
        <v/>
      </c>
      <c r="B496" s="42" t="str">
        <f t="shared" si="7"/>
        <v/>
      </c>
      <c r="C496" s="38" t="str">
        <f>IF(RawData[[#This Row],[Date]]="","",IF(ISEVEN(ROW()),"AM shift","PM shift"))</f>
        <v/>
      </c>
      <c r="D496" s="73"/>
      <c r="E496" s="73"/>
      <c r="F496" s="73"/>
      <c r="G496" s="73"/>
      <c r="H496" s="73"/>
      <c r="I496" s="73"/>
      <c r="J496" s="73"/>
      <c r="K496" s="73"/>
      <c r="L496" s="73"/>
      <c r="M496" s="73"/>
      <c r="N496" s="73">
        <f>SUM(RawData[[#This Row],[Cat1]:[Cat10]])</f>
        <v>0</v>
      </c>
    </row>
    <row r="497" spans="1:14" x14ac:dyDescent="0.35">
      <c r="A497" s="37" t="str">
        <f>IF(ROW()&gt;Variables!$B$6,"",IF(ISEVEN(ROW()),DATE(YEAR(A496),MONTH(A496),DAY(A496)+1),A496))</f>
        <v/>
      </c>
      <c r="B497" s="42" t="str">
        <f t="shared" si="7"/>
        <v/>
      </c>
      <c r="C497" s="38" t="str">
        <f>IF(RawData[[#This Row],[Date]]="","",IF(ISEVEN(ROW()),"AM shift","PM shift"))</f>
        <v/>
      </c>
      <c r="D497" s="73"/>
      <c r="E497" s="73"/>
      <c r="F497" s="73"/>
      <c r="G497" s="73"/>
      <c r="H497" s="73"/>
      <c r="I497" s="73"/>
      <c r="J497" s="73"/>
      <c r="K497" s="73"/>
      <c r="L497" s="73"/>
      <c r="M497" s="73"/>
      <c r="N497" s="73">
        <f>SUM(RawData[[#This Row],[Cat1]:[Cat10]])</f>
        <v>0</v>
      </c>
    </row>
    <row r="498" spans="1:14" x14ac:dyDescent="0.35">
      <c r="A498" s="37" t="str">
        <f>IF(ROW()&gt;Variables!$B$6,"",IF(ISEVEN(ROW()),DATE(YEAR(A497),MONTH(A497),DAY(A497)+1),A497))</f>
        <v/>
      </c>
      <c r="B498" s="42" t="str">
        <f t="shared" si="7"/>
        <v/>
      </c>
      <c r="C498" s="38" t="str">
        <f>IF(RawData[[#This Row],[Date]]="","",IF(ISEVEN(ROW()),"AM shift","PM shift"))</f>
        <v/>
      </c>
      <c r="D498" s="73"/>
      <c r="E498" s="73"/>
      <c r="F498" s="73"/>
      <c r="G498" s="73"/>
      <c r="H498" s="73"/>
      <c r="I498" s="73"/>
      <c r="J498" s="73"/>
      <c r="K498" s="73"/>
      <c r="L498" s="73"/>
      <c r="M498" s="73"/>
      <c r="N498" s="73">
        <f>SUM(RawData[[#This Row],[Cat1]:[Cat10]])</f>
        <v>0</v>
      </c>
    </row>
    <row r="499" spans="1:14" x14ac:dyDescent="0.35">
      <c r="A499" s="37" t="str">
        <f>IF(ROW()&gt;Variables!$B$6,"",IF(ISEVEN(ROW()),DATE(YEAR(A498),MONTH(A498),DAY(A498)+1),A498))</f>
        <v/>
      </c>
      <c r="B499" s="42" t="str">
        <f t="shared" si="7"/>
        <v/>
      </c>
      <c r="C499" s="38" t="str">
        <f>IF(RawData[[#This Row],[Date]]="","",IF(ISEVEN(ROW()),"AM shift","PM shift"))</f>
        <v/>
      </c>
      <c r="D499" s="73"/>
      <c r="E499" s="73"/>
      <c r="F499" s="73"/>
      <c r="G499" s="73"/>
      <c r="H499" s="73"/>
      <c r="I499" s="73"/>
      <c r="J499" s="73"/>
      <c r="K499" s="73"/>
      <c r="L499" s="73"/>
      <c r="M499" s="73"/>
      <c r="N499" s="73">
        <f>SUM(RawData[[#This Row],[Cat1]:[Cat10]])</f>
        <v>0</v>
      </c>
    </row>
    <row r="500" spans="1:14" x14ac:dyDescent="0.35">
      <c r="A500" s="37" t="str">
        <f>IF(ROW()&gt;Variables!$B$6,"",IF(ISEVEN(ROW()),DATE(YEAR(A499),MONTH(A499),DAY(A499)+1),A499))</f>
        <v/>
      </c>
      <c r="B500" s="42" t="str">
        <f t="shared" si="7"/>
        <v/>
      </c>
      <c r="C500" s="38" t="str">
        <f>IF(RawData[[#This Row],[Date]]="","",IF(ISEVEN(ROW()),"AM shift","PM shift"))</f>
        <v/>
      </c>
      <c r="D500" s="73"/>
      <c r="E500" s="73"/>
      <c r="F500" s="73"/>
      <c r="G500" s="73"/>
      <c r="H500" s="73"/>
      <c r="I500" s="73"/>
      <c r="J500" s="73"/>
      <c r="K500" s="73"/>
      <c r="L500" s="73"/>
      <c r="M500" s="73"/>
      <c r="N500" s="73">
        <f>SUM(RawData[[#This Row],[Cat1]:[Cat10]])</f>
        <v>0</v>
      </c>
    </row>
    <row r="501" spans="1:14" x14ac:dyDescent="0.35">
      <c r="A501" s="37" t="str">
        <f>IF(ROW()&gt;Variables!$B$6,"",IF(ISEVEN(ROW()),DATE(YEAR(A500),MONTH(A500),DAY(A500)+1),A500))</f>
        <v/>
      </c>
      <c r="B501" s="42" t="str">
        <f t="shared" si="7"/>
        <v/>
      </c>
      <c r="C501" s="38" t="str">
        <f>IF(RawData[[#This Row],[Date]]="","",IF(ISEVEN(ROW()),"AM shift","PM shift"))</f>
        <v/>
      </c>
      <c r="D501" s="73"/>
      <c r="E501" s="73"/>
      <c r="F501" s="73"/>
      <c r="G501" s="73"/>
      <c r="H501" s="73"/>
      <c r="I501" s="73"/>
      <c r="J501" s="73"/>
      <c r="K501" s="73"/>
      <c r="L501" s="73"/>
      <c r="M501" s="73"/>
      <c r="N501" s="73">
        <f>SUM(RawData[[#This Row],[Cat1]:[Cat10]])</f>
        <v>0</v>
      </c>
    </row>
    <row r="502" spans="1:14" x14ac:dyDescent="0.35">
      <c r="A502" s="37" t="str">
        <f>IF(ROW()&gt;Variables!$B$6,"",IF(ISEVEN(ROW()),DATE(YEAR(A501),MONTH(A501),DAY(A501)+1),A501))</f>
        <v/>
      </c>
      <c r="B502" s="42" t="str">
        <f t="shared" si="7"/>
        <v/>
      </c>
      <c r="C502" s="38" t="str">
        <f>IF(RawData[[#This Row],[Date]]="","",IF(ISEVEN(ROW()),"AM shift","PM shift"))</f>
        <v/>
      </c>
      <c r="D502" s="73"/>
      <c r="E502" s="73"/>
      <c r="F502" s="73"/>
      <c r="G502" s="73"/>
      <c r="H502" s="73"/>
      <c r="I502" s="73"/>
      <c r="J502" s="73"/>
      <c r="K502" s="73"/>
      <c r="L502" s="73"/>
      <c r="M502" s="73"/>
      <c r="N502" s="73">
        <f>SUM(RawData[[#This Row],[Cat1]:[Cat10]])</f>
        <v>0</v>
      </c>
    </row>
    <row r="503" spans="1:14" x14ac:dyDescent="0.35">
      <c r="A503" s="37" t="str">
        <f>IF(ROW()&gt;Variables!$B$6,"",IF(ISEVEN(ROW()),DATE(YEAR(A502),MONTH(A502),DAY(A502)+1),A502))</f>
        <v/>
      </c>
      <c r="B503" s="42" t="str">
        <f t="shared" si="7"/>
        <v/>
      </c>
      <c r="C503" s="38" t="str">
        <f>IF(RawData[[#This Row],[Date]]="","",IF(ISEVEN(ROW()),"AM shift","PM shift"))</f>
        <v/>
      </c>
      <c r="D503" s="73"/>
      <c r="E503" s="73"/>
      <c r="F503" s="73"/>
      <c r="G503" s="73"/>
      <c r="H503" s="73"/>
      <c r="I503" s="73"/>
      <c r="J503" s="73"/>
      <c r="K503" s="73"/>
      <c r="L503" s="73"/>
      <c r="M503" s="73"/>
      <c r="N503" s="73">
        <f>SUM(RawData[[#This Row],[Cat1]:[Cat10]])</f>
        <v>0</v>
      </c>
    </row>
    <row r="504" spans="1:14" x14ac:dyDescent="0.35">
      <c r="A504" s="37" t="str">
        <f>IF(ROW()&gt;Variables!$B$6,"",IF(ISEVEN(ROW()),DATE(YEAR(A503),MONTH(A503),DAY(A503)+1),A503))</f>
        <v/>
      </c>
      <c r="B504" s="42" t="str">
        <f t="shared" si="7"/>
        <v/>
      </c>
      <c r="C504" s="38" t="str">
        <f>IF(RawData[[#This Row],[Date]]="","",IF(ISEVEN(ROW()),"AM shift","PM shift"))</f>
        <v/>
      </c>
      <c r="D504" s="73"/>
      <c r="E504" s="73"/>
      <c r="F504" s="73"/>
      <c r="G504" s="73"/>
      <c r="H504" s="73"/>
      <c r="I504" s="73"/>
      <c r="J504" s="73"/>
      <c r="K504" s="73"/>
      <c r="L504" s="73"/>
      <c r="M504" s="73"/>
      <c r="N504" s="73">
        <f>SUM(RawData[[#This Row],[Cat1]:[Cat10]])</f>
        <v>0</v>
      </c>
    </row>
    <row r="505" spans="1:14" x14ac:dyDescent="0.35">
      <c r="A505" s="37" t="str">
        <f>IF(ROW()&gt;Variables!$B$6,"",IF(ISEVEN(ROW()),DATE(YEAR(A504),MONTH(A504),DAY(A504)+1),A504))</f>
        <v/>
      </c>
      <c r="B505" s="42" t="str">
        <f t="shared" si="7"/>
        <v/>
      </c>
      <c r="C505" s="38" t="str">
        <f>IF(RawData[[#This Row],[Date]]="","",IF(ISEVEN(ROW()),"AM shift","PM shift"))</f>
        <v/>
      </c>
      <c r="D505" s="73"/>
      <c r="E505" s="73"/>
      <c r="F505" s="73"/>
      <c r="G505" s="73"/>
      <c r="H505" s="73"/>
      <c r="I505" s="73"/>
      <c r="J505" s="73"/>
      <c r="K505" s="73"/>
      <c r="L505" s="73"/>
      <c r="M505" s="73"/>
      <c r="N505" s="73">
        <f>SUM(RawData[[#This Row],[Cat1]:[Cat10]])</f>
        <v>0</v>
      </c>
    </row>
    <row r="506" spans="1:14" x14ac:dyDescent="0.35">
      <c r="A506" s="37" t="str">
        <f>IF(ROW()&gt;Variables!$B$6,"",IF(ISEVEN(ROW()),DATE(YEAR(A505),MONTH(A505),DAY(A505)+1),A505))</f>
        <v/>
      </c>
      <c r="B506" s="42" t="str">
        <f t="shared" si="7"/>
        <v/>
      </c>
      <c r="C506" s="38" t="str">
        <f>IF(RawData[[#This Row],[Date]]="","",IF(ISEVEN(ROW()),"AM shift","PM shift"))</f>
        <v/>
      </c>
      <c r="D506" s="73"/>
      <c r="E506" s="73"/>
      <c r="F506" s="73"/>
      <c r="G506" s="73"/>
      <c r="H506" s="73"/>
      <c r="I506" s="73"/>
      <c r="J506" s="73"/>
      <c r="K506" s="73"/>
      <c r="L506" s="73"/>
      <c r="M506" s="73"/>
      <c r="N506" s="73">
        <f>SUM(RawData[[#This Row],[Cat1]:[Cat10]])</f>
        <v>0</v>
      </c>
    </row>
    <row r="507" spans="1:14" x14ac:dyDescent="0.35">
      <c r="A507" s="37" t="str">
        <f>IF(ROW()&gt;Variables!$B$6,"",IF(ISEVEN(ROW()),DATE(YEAR(A506),MONTH(A506),DAY(A506)+1),A506))</f>
        <v/>
      </c>
      <c r="B507" s="42" t="str">
        <f t="shared" si="7"/>
        <v/>
      </c>
      <c r="C507" s="38" t="str">
        <f>IF(RawData[[#This Row],[Date]]="","",IF(ISEVEN(ROW()),"AM shift","PM shift"))</f>
        <v/>
      </c>
      <c r="D507" s="73"/>
      <c r="E507" s="73"/>
      <c r="F507" s="73"/>
      <c r="G507" s="73"/>
      <c r="H507" s="73"/>
      <c r="I507" s="73"/>
      <c r="J507" s="73"/>
      <c r="K507" s="73"/>
      <c r="L507" s="73"/>
      <c r="M507" s="73"/>
      <c r="N507" s="73">
        <f>SUM(RawData[[#This Row],[Cat1]:[Cat10]])</f>
        <v>0</v>
      </c>
    </row>
    <row r="508" spans="1:14" x14ac:dyDescent="0.35">
      <c r="A508" s="37" t="str">
        <f>IF(ROW()&gt;Variables!$B$6,"",IF(ISEVEN(ROW()),DATE(YEAR(A507),MONTH(A507),DAY(A507)+1),A507))</f>
        <v/>
      </c>
      <c r="B508" s="42" t="str">
        <f t="shared" si="7"/>
        <v/>
      </c>
      <c r="C508" s="38" t="str">
        <f>IF(RawData[[#This Row],[Date]]="","",IF(ISEVEN(ROW()),"AM shift","PM shift"))</f>
        <v/>
      </c>
      <c r="D508" s="73"/>
      <c r="E508" s="73"/>
      <c r="F508" s="73"/>
      <c r="G508" s="73"/>
      <c r="H508" s="73"/>
      <c r="I508" s="73"/>
      <c r="J508" s="73"/>
      <c r="K508" s="73"/>
      <c r="L508" s="73"/>
      <c r="M508" s="73"/>
      <c r="N508" s="73">
        <f>SUM(RawData[[#This Row],[Cat1]:[Cat10]])</f>
        <v>0</v>
      </c>
    </row>
    <row r="509" spans="1:14" x14ac:dyDescent="0.35">
      <c r="A509" s="37" t="str">
        <f>IF(ROW()&gt;Variables!$B$6,"",IF(ISEVEN(ROW()),DATE(YEAR(A508),MONTH(A508),DAY(A508)+1),A508))</f>
        <v/>
      </c>
      <c r="B509" s="42" t="str">
        <f t="shared" si="7"/>
        <v/>
      </c>
      <c r="C509" s="38" t="str">
        <f>IF(RawData[[#This Row],[Date]]="","",IF(ISEVEN(ROW()),"AM shift","PM shift"))</f>
        <v/>
      </c>
      <c r="D509" s="73"/>
      <c r="E509" s="73"/>
      <c r="F509" s="73"/>
      <c r="G509" s="73"/>
      <c r="H509" s="73"/>
      <c r="I509" s="73"/>
      <c r="J509" s="73"/>
      <c r="K509" s="73"/>
      <c r="L509" s="73"/>
      <c r="M509" s="73"/>
      <c r="N509" s="73">
        <f>SUM(RawData[[#This Row],[Cat1]:[Cat10]])</f>
        <v>0</v>
      </c>
    </row>
    <row r="510" spans="1:14" x14ac:dyDescent="0.35">
      <c r="A510" s="37" t="str">
        <f>IF(ROW()&gt;Variables!$B$6,"",IF(ISEVEN(ROW()),DATE(YEAR(A509),MONTH(A509),DAY(A509)+1),A509))</f>
        <v/>
      </c>
      <c r="B510" s="42" t="str">
        <f t="shared" si="7"/>
        <v/>
      </c>
      <c r="C510" s="38" t="str">
        <f>IF(RawData[[#This Row],[Date]]="","",IF(ISEVEN(ROW()),"AM shift","PM shift"))</f>
        <v/>
      </c>
      <c r="D510" s="73"/>
      <c r="E510" s="73"/>
      <c r="F510" s="73"/>
      <c r="G510" s="73"/>
      <c r="H510" s="73"/>
      <c r="I510" s="73"/>
      <c r="J510" s="73"/>
      <c r="K510" s="73"/>
      <c r="L510" s="73"/>
      <c r="M510" s="73"/>
      <c r="N510" s="73">
        <f>SUM(RawData[[#This Row],[Cat1]:[Cat10]])</f>
        <v>0</v>
      </c>
    </row>
    <row r="511" spans="1:14" x14ac:dyDescent="0.35">
      <c r="A511" s="37" t="str">
        <f>IF(ROW()&gt;Variables!$B$6,"",IF(ISEVEN(ROW()),DATE(YEAR(A510),MONTH(A510),DAY(A510)+1),A510))</f>
        <v/>
      </c>
      <c r="B511" s="42" t="str">
        <f t="shared" si="7"/>
        <v/>
      </c>
      <c r="C511" s="38" t="str">
        <f>IF(RawData[[#This Row],[Date]]="","",IF(ISEVEN(ROW()),"AM shift","PM shift"))</f>
        <v/>
      </c>
      <c r="D511" s="73"/>
      <c r="E511" s="73"/>
      <c r="F511" s="73"/>
      <c r="G511" s="73"/>
      <c r="H511" s="73"/>
      <c r="I511" s="73"/>
      <c r="J511" s="73"/>
      <c r="K511" s="73"/>
      <c r="L511" s="73"/>
      <c r="M511" s="73"/>
      <c r="N511" s="73">
        <f>SUM(RawData[[#This Row],[Cat1]:[Cat10]])</f>
        <v>0</v>
      </c>
    </row>
    <row r="512" spans="1:14" x14ac:dyDescent="0.35">
      <c r="A512" s="37" t="str">
        <f>IF(ROW()&gt;Variables!$B$6,"",IF(ISEVEN(ROW()),DATE(YEAR(A511),MONTH(A511),DAY(A511)+1),A511))</f>
        <v/>
      </c>
      <c r="B512" s="42" t="str">
        <f t="shared" si="7"/>
        <v/>
      </c>
      <c r="C512" s="38" t="str">
        <f>IF(RawData[[#This Row],[Date]]="","",IF(ISEVEN(ROW()),"AM shift","PM shift"))</f>
        <v/>
      </c>
      <c r="D512" s="73"/>
      <c r="E512" s="73"/>
      <c r="F512" s="73"/>
      <c r="G512" s="73"/>
      <c r="H512" s="73"/>
      <c r="I512" s="73"/>
      <c r="J512" s="73"/>
      <c r="K512" s="73"/>
      <c r="L512" s="73"/>
      <c r="M512" s="73"/>
      <c r="N512" s="73">
        <f>SUM(RawData[[#This Row],[Cat1]:[Cat10]])</f>
        <v>0</v>
      </c>
    </row>
    <row r="513" spans="1:14" x14ac:dyDescent="0.35">
      <c r="A513" s="37" t="str">
        <f>IF(ROW()&gt;Variables!$B$6,"",IF(ISEVEN(ROW()),DATE(YEAR(A512),MONTH(A512),DAY(A512)+1),A512))</f>
        <v/>
      </c>
      <c r="B513" s="42" t="str">
        <f t="shared" si="7"/>
        <v/>
      </c>
      <c r="C513" s="38" t="str">
        <f>IF(RawData[[#This Row],[Date]]="","",IF(ISEVEN(ROW()),"AM shift","PM shift"))</f>
        <v/>
      </c>
      <c r="D513" s="73"/>
      <c r="E513" s="73"/>
      <c r="F513" s="73"/>
      <c r="G513" s="73"/>
      <c r="H513" s="73"/>
      <c r="I513" s="73"/>
      <c r="J513" s="73"/>
      <c r="K513" s="73"/>
      <c r="L513" s="73"/>
      <c r="M513" s="73"/>
      <c r="N513" s="73">
        <f>SUM(RawData[[#This Row],[Cat1]:[Cat10]])</f>
        <v>0</v>
      </c>
    </row>
    <row r="514" spans="1:14" x14ac:dyDescent="0.35">
      <c r="A514" s="37" t="str">
        <f>IF(ROW()&gt;Variables!$B$6,"",IF(ISEVEN(ROW()),DATE(YEAR(A513),MONTH(A513),DAY(A513)+1),A513))</f>
        <v/>
      </c>
      <c r="B514" s="42" t="str">
        <f t="shared" si="7"/>
        <v/>
      </c>
      <c r="C514" s="38" t="str">
        <f>IF(RawData[[#This Row],[Date]]="","",IF(ISEVEN(ROW()),"AM shift","PM shift"))</f>
        <v/>
      </c>
      <c r="D514" s="73"/>
      <c r="E514" s="73"/>
      <c r="F514" s="73"/>
      <c r="G514" s="73"/>
      <c r="H514" s="73"/>
      <c r="I514" s="73"/>
      <c r="J514" s="73"/>
      <c r="K514" s="73"/>
      <c r="L514" s="73"/>
      <c r="M514" s="73"/>
      <c r="N514" s="73">
        <f>SUM(RawData[[#This Row],[Cat1]:[Cat10]])</f>
        <v>0</v>
      </c>
    </row>
    <row r="515" spans="1:14" x14ac:dyDescent="0.35">
      <c r="A515" s="37" t="str">
        <f>IF(ROW()&gt;Variables!$B$6,"",IF(ISEVEN(ROW()),DATE(YEAR(A514),MONTH(A514),DAY(A514)+1),A514))</f>
        <v/>
      </c>
      <c r="B515" s="42" t="str">
        <f t="shared" ref="B515:B578" si="8">TEXT(A515,"dddd")</f>
        <v/>
      </c>
      <c r="C515" s="38" t="str">
        <f>IF(RawData[[#This Row],[Date]]="","",IF(ISEVEN(ROW()),"AM shift","PM shift"))</f>
        <v/>
      </c>
      <c r="D515" s="73"/>
      <c r="E515" s="73"/>
      <c r="F515" s="73"/>
      <c r="G515" s="73"/>
      <c r="H515" s="73"/>
      <c r="I515" s="73"/>
      <c r="J515" s="73"/>
      <c r="K515" s="73"/>
      <c r="L515" s="73"/>
      <c r="M515" s="73"/>
      <c r="N515" s="73">
        <f>SUM(RawData[[#This Row],[Cat1]:[Cat10]])</f>
        <v>0</v>
      </c>
    </row>
    <row r="516" spans="1:14" x14ac:dyDescent="0.35">
      <c r="A516" s="37" t="str">
        <f>IF(ROW()&gt;Variables!$B$6,"",IF(ISEVEN(ROW()),DATE(YEAR(A515),MONTH(A515),DAY(A515)+1),A515))</f>
        <v/>
      </c>
      <c r="B516" s="42" t="str">
        <f t="shared" si="8"/>
        <v/>
      </c>
      <c r="C516" s="38" t="str">
        <f>IF(RawData[[#This Row],[Date]]="","",IF(ISEVEN(ROW()),"AM shift","PM shift"))</f>
        <v/>
      </c>
      <c r="D516" s="73"/>
      <c r="E516" s="73"/>
      <c r="F516" s="73"/>
      <c r="G516" s="73"/>
      <c r="H516" s="73"/>
      <c r="I516" s="73"/>
      <c r="J516" s="73"/>
      <c r="K516" s="73"/>
      <c r="L516" s="73"/>
      <c r="M516" s="73"/>
      <c r="N516" s="73">
        <f>SUM(RawData[[#This Row],[Cat1]:[Cat10]])</f>
        <v>0</v>
      </c>
    </row>
    <row r="517" spans="1:14" x14ac:dyDescent="0.35">
      <c r="A517" s="37" t="str">
        <f>IF(ROW()&gt;Variables!$B$6,"",IF(ISEVEN(ROW()),DATE(YEAR(A516),MONTH(A516),DAY(A516)+1),A516))</f>
        <v/>
      </c>
      <c r="B517" s="42" t="str">
        <f t="shared" si="8"/>
        <v/>
      </c>
      <c r="C517" s="38" t="str">
        <f>IF(RawData[[#This Row],[Date]]="","",IF(ISEVEN(ROW()),"AM shift","PM shift"))</f>
        <v/>
      </c>
      <c r="D517" s="73"/>
      <c r="E517" s="73"/>
      <c r="F517" s="73"/>
      <c r="G517" s="73"/>
      <c r="H517" s="73"/>
      <c r="I517" s="73"/>
      <c r="J517" s="73"/>
      <c r="K517" s="73"/>
      <c r="L517" s="73"/>
      <c r="M517" s="73"/>
      <c r="N517" s="73">
        <f>SUM(RawData[[#This Row],[Cat1]:[Cat10]])</f>
        <v>0</v>
      </c>
    </row>
    <row r="518" spans="1:14" x14ac:dyDescent="0.35">
      <c r="A518" s="37" t="str">
        <f>IF(ROW()&gt;Variables!$B$6,"",IF(ISEVEN(ROW()),DATE(YEAR(A517),MONTH(A517),DAY(A517)+1),A517))</f>
        <v/>
      </c>
      <c r="B518" s="42" t="str">
        <f t="shared" si="8"/>
        <v/>
      </c>
      <c r="C518" s="38" t="str">
        <f>IF(RawData[[#This Row],[Date]]="","",IF(ISEVEN(ROW()),"AM shift","PM shift"))</f>
        <v/>
      </c>
      <c r="D518" s="73"/>
      <c r="E518" s="73"/>
      <c r="F518" s="73"/>
      <c r="G518" s="73"/>
      <c r="H518" s="73"/>
      <c r="I518" s="73"/>
      <c r="J518" s="73"/>
      <c r="K518" s="73"/>
      <c r="L518" s="73"/>
      <c r="M518" s="73"/>
      <c r="N518" s="73">
        <f>SUM(RawData[[#This Row],[Cat1]:[Cat10]])</f>
        <v>0</v>
      </c>
    </row>
    <row r="519" spans="1:14" x14ac:dyDescent="0.35">
      <c r="A519" s="37" t="str">
        <f>IF(ROW()&gt;Variables!$B$6,"",IF(ISEVEN(ROW()),DATE(YEAR(A518),MONTH(A518),DAY(A518)+1),A518))</f>
        <v/>
      </c>
      <c r="B519" s="42" t="str">
        <f t="shared" si="8"/>
        <v/>
      </c>
      <c r="C519" s="38" t="str">
        <f>IF(RawData[[#This Row],[Date]]="","",IF(ISEVEN(ROW()),"AM shift","PM shift"))</f>
        <v/>
      </c>
      <c r="D519" s="73"/>
      <c r="E519" s="73"/>
      <c r="F519" s="73"/>
      <c r="G519" s="73"/>
      <c r="H519" s="73"/>
      <c r="I519" s="73"/>
      <c r="J519" s="73"/>
      <c r="K519" s="73"/>
      <c r="L519" s="73"/>
      <c r="M519" s="73"/>
      <c r="N519" s="73">
        <f>SUM(RawData[[#This Row],[Cat1]:[Cat10]])</f>
        <v>0</v>
      </c>
    </row>
    <row r="520" spans="1:14" x14ac:dyDescent="0.35">
      <c r="A520" s="37" t="str">
        <f>IF(ROW()&gt;Variables!$B$6,"",IF(ISEVEN(ROW()),DATE(YEAR(A519),MONTH(A519),DAY(A519)+1),A519))</f>
        <v/>
      </c>
      <c r="B520" s="42" t="str">
        <f t="shared" si="8"/>
        <v/>
      </c>
      <c r="C520" s="38" t="str">
        <f>IF(RawData[[#This Row],[Date]]="","",IF(ISEVEN(ROW()),"AM shift","PM shift"))</f>
        <v/>
      </c>
      <c r="D520" s="73"/>
      <c r="E520" s="73"/>
      <c r="F520" s="73"/>
      <c r="G520" s="73"/>
      <c r="H520" s="73"/>
      <c r="I520" s="73"/>
      <c r="J520" s="73"/>
      <c r="K520" s="73"/>
      <c r="L520" s="73"/>
      <c r="M520" s="73"/>
      <c r="N520" s="73">
        <f>SUM(RawData[[#This Row],[Cat1]:[Cat10]])</f>
        <v>0</v>
      </c>
    </row>
    <row r="521" spans="1:14" x14ac:dyDescent="0.35">
      <c r="A521" s="37" t="str">
        <f>IF(ROW()&gt;Variables!$B$6,"",IF(ISEVEN(ROW()),DATE(YEAR(A520),MONTH(A520),DAY(A520)+1),A520))</f>
        <v/>
      </c>
      <c r="B521" s="42" t="str">
        <f t="shared" si="8"/>
        <v/>
      </c>
      <c r="C521" s="38" t="str">
        <f>IF(RawData[[#This Row],[Date]]="","",IF(ISEVEN(ROW()),"AM shift","PM shift"))</f>
        <v/>
      </c>
      <c r="D521" s="73"/>
      <c r="E521" s="73"/>
      <c r="F521" s="73"/>
      <c r="G521" s="73"/>
      <c r="H521" s="73"/>
      <c r="I521" s="73"/>
      <c r="J521" s="73"/>
      <c r="K521" s="73"/>
      <c r="L521" s="73"/>
      <c r="M521" s="73"/>
      <c r="N521" s="73">
        <f>SUM(RawData[[#This Row],[Cat1]:[Cat10]])</f>
        <v>0</v>
      </c>
    </row>
    <row r="522" spans="1:14" x14ac:dyDescent="0.35">
      <c r="A522" s="37" t="str">
        <f>IF(ROW()&gt;Variables!$B$6,"",IF(ISEVEN(ROW()),DATE(YEAR(A521),MONTH(A521),DAY(A521)+1),A521))</f>
        <v/>
      </c>
      <c r="B522" s="42" t="str">
        <f t="shared" si="8"/>
        <v/>
      </c>
      <c r="C522" s="38" t="str">
        <f>IF(RawData[[#This Row],[Date]]="","",IF(ISEVEN(ROW()),"AM shift","PM shift"))</f>
        <v/>
      </c>
      <c r="D522" s="73"/>
      <c r="E522" s="73"/>
      <c r="F522" s="73"/>
      <c r="G522" s="73"/>
      <c r="H522" s="73"/>
      <c r="I522" s="73"/>
      <c r="J522" s="73"/>
      <c r="K522" s="73"/>
      <c r="L522" s="73"/>
      <c r="M522" s="73"/>
      <c r="N522" s="73">
        <f>SUM(RawData[[#This Row],[Cat1]:[Cat10]])</f>
        <v>0</v>
      </c>
    </row>
    <row r="523" spans="1:14" x14ac:dyDescent="0.35">
      <c r="A523" s="37" t="str">
        <f>IF(ROW()&gt;Variables!$B$6,"",IF(ISEVEN(ROW()),DATE(YEAR(A522),MONTH(A522),DAY(A522)+1),A522))</f>
        <v/>
      </c>
      <c r="B523" s="42" t="str">
        <f t="shared" si="8"/>
        <v/>
      </c>
      <c r="C523" s="38" t="str">
        <f>IF(RawData[[#This Row],[Date]]="","",IF(ISEVEN(ROW()),"AM shift","PM shift"))</f>
        <v/>
      </c>
      <c r="D523" s="73"/>
      <c r="E523" s="73"/>
      <c r="F523" s="73"/>
      <c r="G523" s="73"/>
      <c r="H523" s="73"/>
      <c r="I523" s="73"/>
      <c r="J523" s="73"/>
      <c r="K523" s="73"/>
      <c r="L523" s="73"/>
      <c r="M523" s="73"/>
      <c r="N523" s="73">
        <f>SUM(RawData[[#This Row],[Cat1]:[Cat10]])</f>
        <v>0</v>
      </c>
    </row>
    <row r="524" spans="1:14" x14ac:dyDescent="0.35">
      <c r="A524" s="37" t="str">
        <f>IF(ROW()&gt;Variables!$B$6,"",IF(ISEVEN(ROW()),DATE(YEAR(A523),MONTH(A523),DAY(A523)+1),A523))</f>
        <v/>
      </c>
      <c r="B524" s="42" t="str">
        <f t="shared" si="8"/>
        <v/>
      </c>
      <c r="C524" s="38" t="str">
        <f>IF(RawData[[#This Row],[Date]]="","",IF(ISEVEN(ROW()),"AM shift","PM shift"))</f>
        <v/>
      </c>
      <c r="D524" s="73"/>
      <c r="E524" s="73"/>
      <c r="F524" s="73"/>
      <c r="G524" s="73"/>
      <c r="H524" s="73"/>
      <c r="I524" s="73"/>
      <c r="J524" s="73"/>
      <c r="K524" s="73"/>
      <c r="L524" s="73"/>
      <c r="M524" s="73"/>
      <c r="N524" s="73">
        <f>SUM(RawData[[#This Row],[Cat1]:[Cat10]])</f>
        <v>0</v>
      </c>
    </row>
    <row r="525" spans="1:14" x14ac:dyDescent="0.35">
      <c r="A525" s="37" t="str">
        <f>IF(ROW()&gt;Variables!$B$6,"",IF(ISEVEN(ROW()),DATE(YEAR(A524),MONTH(A524),DAY(A524)+1),A524))</f>
        <v/>
      </c>
      <c r="B525" s="42" t="str">
        <f t="shared" si="8"/>
        <v/>
      </c>
      <c r="C525" s="38" t="str">
        <f>IF(RawData[[#This Row],[Date]]="","",IF(ISEVEN(ROW()),"AM shift","PM shift"))</f>
        <v/>
      </c>
      <c r="D525" s="73"/>
      <c r="E525" s="73"/>
      <c r="F525" s="73"/>
      <c r="G525" s="73"/>
      <c r="H525" s="73"/>
      <c r="I525" s="73"/>
      <c r="J525" s="73"/>
      <c r="K525" s="73"/>
      <c r="L525" s="73"/>
      <c r="M525" s="73"/>
      <c r="N525" s="73">
        <f>SUM(RawData[[#This Row],[Cat1]:[Cat10]])</f>
        <v>0</v>
      </c>
    </row>
    <row r="526" spans="1:14" x14ac:dyDescent="0.35">
      <c r="A526" s="37" t="str">
        <f>IF(ROW()&gt;Variables!$B$6,"",IF(ISEVEN(ROW()),DATE(YEAR(A525),MONTH(A525),DAY(A525)+1),A525))</f>
        <v/>
      </c>
      <c r="B526" s="42" t="str">
        <f t="shared" si="8"/>
        <v/>
      </c>
      <c r="C526" s="38" t="str">
        <f>IF(RawData[[#This Row],[Date]]="","",IF(ISEVEN(ROW()),"AM shift","PM shift"))</f>
        <v/>
      </c>
      <c r="D526" s="73"/>
      <c r="E526" s="73"/>
      <c r="F526" s="73"/>
      <c r="G526" s="73"/>
      <c r="H526" s="73"/>
      <c r="I526" s="73"/>
      <c r="J526" s="73"/>
      <c r="K526" s="73"/>
      <c r="L526" s="73"/>
      <c r="M526" s="73"/>
      <c r="N526" s="73">
        <f>SUM(RawData[[#This Row],[Cat1]:[Cat10]])</f>
        <v>0</v>
      </c>
    </row>
    <row r="527" spans="1:14" x14ac:dyDescent="0.35">
      <c r="A527" s="37" t="str">
        <f>IF(ROW()&gt;Variables!$B$6,"",IF(ISEVEN(ROW()),DATE(YEAR(A526),MONTH(A526),DAY(A526)+1),A526))</f>
        <v/>
      </c>
      <c r="B527" s="42" t="str">
        <f t="shared" si="8"/>
        <v/>
      </c>
      <c r="C527" s="38" t="str">
        <f>IF(RawData[[#This Row],[Date]]="","",IF(ISEVEN(ROW()),"AM shift","PM shift"))</f>
        <v/>
      </c>
      <c r="D527" s="73"/>
      <c r="E527" s="73"/>
      <c r="F527" s="73"/>
      <c r="G527" s="73"/>
      <c r="H527" s="73"/>
      <c r="I527" s="73"/>
      <c r="J527" s="73"/>
      <c r="K527" s="73"/>
      <c r="L527" s="73"/>
      <c r="M527" s="73"/>
      <c r="N527" s="73">
        <f>SUM(RawData[[#This Row],[Cat1]:[Cat10]])</f>
        <v>0</v>
      </c>
    </row>
    <row r="528" spans="1:14" x14ac:dyDescent="0.35">
      <c r="A528" s="37" t="str">
        <f>IF(ROW()&gt;Variables!$B$6,"",IF(ISEVEN(ROW()),DATE(YEAR(A527),MONTH(A527),DAY(A527)+1),A527))</f>
        <v/>
      </c>
      <c r="B528" s="42" t="str">
        <f t="shared" si="8"/>
        <v/>
      </c>
      <c r="C528" s="38" t="str">
        <f>IF(RawData[[#This Row],[Date]]="","",IF(ISEVEN(ROW()),"AM shift","PM shift"))</f>
        <v/>
      </c>
      <c r="D528" s="73"/>
      <c r="E528" s="73"/>
      <c r="F528" s="73"/>
      <c r="G528" s="73"/>
      <c r="H528" s="73"/>
      <c r="I528" s="73"/>
      <c r="J528" s="73"/>
      <c r="K528" s="73"/>
      <c r="L528" s="73"/>
      <c r="M528" s="73"/>
      <c r="N528" s="73">
        <f>SUM(RawData[[#This Row],[Cat1]:[Cat10]])</f>
        <v>0</v>
      </c>
    </row>
    <row r="529" spans="1:14" x14ac:dyDescent="0.35">
      <c r="A529" s="37" t="str">
        <f>IF(ROW()&gt;Variables!$B$6,"",IF(ISEVEN(ROW()),DATE(YEAR(A528),MONTH(A528),DAY(A528)+1),A528))</f>
        <v/>
      </c>
      <c r="B529" s="42" t="str">
        <f t="shared" si="8"/>
        <v/>
      </c>
      <c r="C529" s="38" t="str">
        <f>IF(RawData[[#This Row],[Date]]="","",IF(ISEVEN(ROW()),"AM shift","PM shift"))</f>
        <v/>
      </c>
      <c r="D529" s="73"/>
      <c r="E529" s="73"/>
      <c r="F529" s="73"/>
      <c r="G529" s="73"/>
      <c r="H529" s="73"/>
      <c r="I529" s="73"/>
      <c r="J529" s="73"/>
      <c r="K529" s="73"/>
      <c r="L529" s="73"/>
      <c r="M529" s="73"/>
      <c r="N529" s="73">
        <f>SUM(RawData[[#This Row],[Cat1]:[Cat10]])</f>
        <v>0</v>
      </c>
    </row>
    <row r="530" spans="1:14" x14ac:dyDescent="0.35">
      <c r="A530" s="37" t="str">
        <f>IF(ROW()&gt;Variables!$B$6,"",IF(ISEVEN(ROW()),DATE(YEAR(A529),MONTH(A529),DAY(A529)+1),A529))</f>
        <v/>
      </c>
      <c r="B530" s="42" t="str">
        <f t="shared" si="8"/>
        <v/>
      </c>
      <c r="C530" s="38" t="str">
        <f>IF(RawData[[#This Row],[Date]]="","",IF(ISEVEN(ROW()),"AM shift","PM shift"))</f>
        <v/>
      </c>
      <c r="D530" s="73"/>
      <c r="E530" s="73"/>
      <c r="F530" s="73"/>
      <c r="G530" s="73"/>
      <c r="H530" s="73"/>
      <c r="I530" s="73"/>
      <c r="J530" s="73"/>
      <c r="K530" s="73"/>
      <c r="L530" s="73"/>
      <c r="M530" s="73"/>
      <c r="N530" s="73">
        <f>SUM(RawData[[#This Row],[Cat1]:[Cat10]])</f>
        <v>0</v>
      </c>
    </row>
    <row r="531" spans="1:14" x14ac:dyDescent="0.35">
      <c r="A531" s="37" t="str">
        <f>IF(ROW()&gt;Variables!$B$6,"",IF(ISEVEN(ROW()),DATE(YEAR(A530),MONTH(A530),DAY(A530)+1),A530))</f>
        <v/>
      </c>
      <c r="B531" s="42" t="str">
        <f t="shared" si="8"/>
        <v/>
      </c>
      <c r="C531" s="38" t="str">
        <f>IF(RawData[[#This Row],[Date]]="","",IF(ISEVEN(ROW()),"AM shift","PM shift"))</f>
        <v/>
      </c>
      <c r="D531" s="73"/>
      <c r="E531" s="73"/>
      <c r="F531" s="73"/>
      <c r="G531" s="73"/>
      <c r="H531" s="73"/>
      <c r="I531" s="73"/>
      <c r="J531" s="73"/>
      <c r="K531" s="73"/>
      <c r="L531" s="73"/>
      <c r="M531" s="73"/>
      <c r="N531" s="73">
        <f>SUM(RawData[[#This Row],[Cat1]:[Cat10]])</f>
        <v>0</v>
      </c>
    </row>
    <row r="532" spans="1:14" x14ac:dyDescent="0.35">
      <c r="A532" s="37" t="str">
        <f>IF(ROW()&gt;Variables!$B$6,"",IF(ISEVEN(ROW()),DATE(YEAR(A531),MONTH(A531),DAY(A531)+1),A531))</f>
        <v/>
      </c>
      <c r="B532" s="42" t="str">
        <f t="shared" si="8"/>
        <v/>
      </c>
      <c r="C532" s="38" t="str">
        <f>IF(RawData[[#This Row],[Date]]="","",IF(ISEVEN(ROW()),"AM shift","PM shift"))</f>
        <v/>
      </c>
      <c r="D532" s="73"/>
      <c r="E532" s="73"/>
      <c r="F532" s="73"/>
      <c r="G532" s="73"/>
      <c r="H532" s="73"/>
      <c r="I532" s="73"/>
      <c r="J532" s="73"/>
      <c r="K532" s="73"/>
      <c r="L532" s="73"/>
      <c r="M532" s="73"/>
      <c r="N532" s="73">
        <f>SUM(RawData[[#This Row],[Cat1]:[Cat10]])</f>
        <v>0</v>
      </c>
    </row>
    <row r="533" spans="1:14" x14ac:dyDescent="0.35">
      <c r="A533" s="37" t="str">
        <f>IF(ROW()&gt;Variables!$B$6,"",IF(ISEVEN(ROW()),DATE(YEAR(A532),MONTH(A532),DAY(A532)+1),A532))</f>
        <v/>
      </c>
      <c r="B533" s="42" t="str">
        <f t="shared" si="8"/>
        <v/>
      </c>
      <c r="C533" s="38" t="str">
        <f>IF(RawData[[#This Row],[Date]]="","",IF(ISEVEN(ROW()),"AM shift","PM shift"))</f>
        <v/>
      </c>
      <c r="D533" s="73"/>
      <c r="E533" s="73"/>
      <c r="F533" s="73"/>
      <c r="G533" s="73"/>
      <c r="H533" s="73"/>
      <c r="I533" s="73"/>
      <c r="J533" s="73"/>
      <c r="K533" s="73"/>
      <c r="L533" s="73"/>
      <c r="M533" s="73"/>
      <c r="N533" s="73">
        <f>SUM(RawData[[#This Row],[Cat1]:[Cat10]])</f>
        <v>0</v>
      </c>
    </row>
    <row r="534" spans="1:14" x14ac:dyDescent="0.35">
      <c r="A534" s="37" t="str">
        <f>IF(ROW()&gt;Variables!$B$6,"",IF(ISEVEN(ROW()),DATE(YEAR(A533),MONTH(A533),DAY(A533)+1),A533))</f>
        <v/>
      </c>
      <c r="B534" s="42" t="str">
        <f t="shared" si="8"/>
        <v/>
      </c>
      <c r="C534" s="38" t="str">
        <f>IF(RawData[[#This Row],[Date]]="","",IF(ISEVEN(ROW()),"AM shift","PM shift"))</f>
        <v/>
      </c>
      <c r="D534" s="73"/>
      <c r="E534" s="73"/>
      <c r="F534" s="73"/>
      <c r="G534" s="73"/>
      <c r="H534" s="73"/>
      <c r="I534" s="73"/>
      <c r="J534" s="73"/>
      <c r="K534" s="73"/>
      <c r="L534" s="73"/>
      <c r="M534" s="73"/>
      <c r="N534" s="73">
        <f>SUM(RawData[[#This Row],[Cat1]:[Cat10]])</f>
        <v>0</v>
      </c>
    </row>
    <row r="535" spans="1:14" x14ac:dyDescent="0.35">
      <c r="A535" s="37" t="str">
        <f>IF(ROW()&gt;Variables!$B$6,"",IF(ISEVEN(ROW()),DATE(YEAR(A534),MONTH(A534),DAY(A534)+1),A534))</f>
        <v/>
      </c>
      <c r="B535" s="42" t="str">
        <f t="shared" si="8"/>
        <v/>
      </c>
      <c r="C535" s="38" t="str">
        <f>IF(RawData[[#This Row],[Date]]="","",IF(ISEVEN(ROW()),"AM shift","PM shift"))</f>
        <v/>
      </c>
      <c r="D535" s="73"/>
      <c r="E535" s="73"/>
      <c r="F535" s="73"/>
      <c r="G535" s="73"/>
      <c r="H535" s="73"/>
      <c r="I535" s="73"/>
      <c r="J535" s="73"/>
      <c r="K535" s="73"/>
      <c r="L535" s="73"/>
      <c r="M535" s="73"/>
      <c r="N535" s="73">
        <f>SUM(RawData[[#This Row],[Cat1]:[Cat10]])</f>
        <v>0</v>
      </c>
    </row>
    <row r="536" spans="1:14" x14ac:dyDescent="0.35">
      <c r="A536" s="37" t="str">
        <f>IF(ROW()&gt;Variables!$B$6,"",IF(ISEVEN(ROW()),DATE(YEAR(A535),MONTH(A535),DAY(A535)+1),A535))</f>
        <v/>
      </c>
      <c r="B536" s="42" t="str">
        <f t="shared" si="8"/>
        <v/>
      </c>
      <c r="C536" s="38" t="str">
        <f>IF(RawData[[#This Row],[Date]]="","",IF(ISEVEN(ROW()),"AM shift","PM shift"))</f>
        <v/>
      </c>
      <c r="D536" s="73"/>
      <c r="E536" s="73"/>
      <c r="F536" s="73"/>
      <c r="G536" s="73"/>
      <c r="H536" s="73"/>
      <c r="I536" s="73"/>
      <c r="J536" s="73"/>
      <c r="K536" s="73"/>
      <c r="L536" s="73"/>
      <c r="M536" s="73"/>
      <c r="N536" s="73">
        <f>SUM(RawData[[#This Row],[Cat1]:[Cat10]])</f>
        <v>0</v>
      </c>
    </row>
    <row r="537" spans="1:14" x14ac:dyDescent="0.35">
      <c r="A537" s="37" t="str">
        <f>IF(ROW()&gt;Variables!$B$6,"",IF(ISEVEN(ROW()),DATE(YEAR(A536),MONTH(A536),DAY(A536)+1),A536))</f>
        <v/>
      </c>
      <c r="B537" s="42" t="str">
        <f t="shared" si="8"/>
        <v/>
      </c>
      <c r="C537" s="38" t="str">
        <f>IF(RawData[[#This Row],[Date]]="","",IF(ISEVEN(ROW()),"AM shift","PM shift"))</f>
        <v/>
      </c>
      <c r="D537" s="73"/>
      <c r="E537" s="73"/>
      <c r="F537" s="73"/>
      <c r="G537" s="73"/>
      <c r="H537" s="73"/>
      <c r="I537" s="73"/>
      <c r="J537" s="73"/>
      <c r="K537" s="73"/>
      <c r="L537" s="73"/>
      <c r="M537" s="73"/>
      <c r="N537" s="73">
        <f>SUM(RawData[[#This Row],[Cat1]:[Cat10]])</f>
        <v>0</v>
      </c>
    </row>
    <row r="538" spans="1:14" x14ac:dyDescent="0.35">
      <c r="A538" s="37" t="str">
        <f>IF(ROW()&gt;Variables!$B$6,"",IF(ISEVEN(ROW()),DATE(YEAR(A537),MONTH(A537),DAY(A537)+1),A537))</f>
        <v/>
      </c>
      <c r="B538" s="42" t="str">
        <f t="shared" si="8"/>
        <v/>
      </c>
      <c r="C538" s="38" t="str">
        <f>IF(RawData[[#This Row],[Date]]="","",IF(ISEVEN(ROW()),"AM shift","PM shift"))</f>
        <v/>
      </c>
      <c r="D538" s="73"/>
      <c r="E538" s="73"/>
      <c r="F538" s="73"/>
      <c r="G538" s="73"/>
      <c r="H538" s="73"/>
      <c r="I538" s="73"/>
      <c r="J538" s="73"/>
      <c r="K538" s="73"/>
      <c r="L538" s="73"/>
      <c r="M538" s="73"/>
      <c r="N538" s="73">
        <f>SUM(RawData[[#This Row],[Cat1]:[Cat10]])</f>
        <v>0</v>
      </c>
    </row>
    <row r="539" spans="1:14" x14ac:dyDescent="0.35">
      <c r="A539" s="37" t="str">
        <f>IF(ROW()&gt;Variables!$B$6,"",IF(ISEVEN(ROW()),DATE(YEAR(A538),MONTH(A538),DAY(A538)+1),A538))</f>
        <v/>
      </c>
      <c r="B539" s="42" t="str">
        <f t="shared" si="8"/>
        <v/>
      </c>
      <c r="C539" s="38" t="str">
        <f>IF(RawData[[#This Row],[Date]]="","",IF(ISEVEN(ROW()),"AM shift","PM shift"))</f>
        <v/>
      </c>
      <c r="D539" s="73"/>
      <c r="E539" s="73"/>
      <c r="F539" s="73"/>
      <c r="G539" s="73"/>
      <c r="H539" s="73"/>
      <c r="I539" s="73"/>
      <c r="J539" s="73"/>
      <c r="K539" s="73"/>
      <c r="L539" s="73"/>
      <c r="M539" s="73"/>
      <c r="N539" s="73">
        <f>SUM(RawData[[#This Row],[Cat1]:[Cat10]])</f>
        <v>0</v>
      </c>
    </row>
    <row r="540" spans="1:14" x14ac:dyDescent="0.35">
      <c r="A540" s="37" t="str">
        <f>IF(ROW()&gt;Variables!$B$6,"",IF(ISEVEN(ROW()),DATE(YEAR(A539),MONTH(A539),DAY(A539)+1),A539))</f>
        <v/>
      </c>
      <c r="B540" s="42" t="str">
        <f t="shared" si="8"/>
        <v/>
      </c>
      <c r="C540" s="38" t="str">
        <f>IF(RawData[[#This Row],[Date]]="","",IF(ISEVEN(ROW()),"AM shift","PM shift"))</f>
        <v/>
      </c>
      <c r="D540" s="73"/>
      <c r="E540" s="73"/>
      <c r="F540" s="73"/>
      <c r="G540" s="73"/>
      <c r="H540" s="73"/>
      <c r="I540" s="73"/>
      <c r="J540" s="73"/>
      <c r="K540" s="73"/>
      <c r="L540" s="73"/>
      <c r="M540" s="73"/>
      <c r="N540" s="73">
        <f>SUM(RawData[[#This Row],[Cat1]:[Cat10]])</f>
        <v>0</v>
      </c>
    </row>
    <row r="541" spans="1:14" x14ac:dyDescent="0.35">
      <c r="A541" s="37" t="str">
        <f>IF(ROW()&gt;Variables!$B$6,"",IF(ISEVEN(ROW()),DATE(YEAR(A540),MONTH(A540),DAY(A540)+1),A540))</f>
        <v/>
      </c>
      <c r="B541" s="42" t="str">
        <f t="shared" si="8"/>
        <v/>
      </c>
      <c r="C541" s="38" t="str">
        <f>IF(RawData[[#This Row],[Date]]="","",IF(ISEVEN(ROW()),"AM shift","PM shift"))</f>
        <v/>
      </c>
      <c r="D541" s="73"/>
      <c r="E541" s="73"/>
      <c r="F541" s="73"/>
      <c r="G541" s="73"/>
      <c r="H541" s="73"/>
      <c r="I541" s="73"/>
      <c r="J541" s="73"/>
      <c r="K541" s="73"/>
      <c r="L541" s="73"/>
      <c r="M541" s="73"/>
      <c r="N541" s="73">
        <f>SUM(RawData[[#This Row],[Cat1]:[Cat10]])</f>
        <v>0</v>
      </c>
    </row>
    <row r="542" spans="1:14" x14ac:dyDescent="0.35">
      <c r="A542" s="37" t="str">
        <f>IF(ROW()&gt;Variables!$B$6,"",IF(ISEVEN(ROW()),DATE(YEAR(A541),MONTH(A541),DAY(A541)+1),A541))</f>
        <v/>
      </c>
      <c r="B542" s="42" t="str">
        <f t="shared" si="8"/>
        <v/>
      </c>
      <c r="C542" s="38" t="str">
        <f>IF(RawData[[#This Row],[Date]]="","",IF(ISEVEN(ROW()),"AM shift","PM shift"))</f>
        <v/>
      </c>
      <c r="D542" s="73"/>
      <c r="E542" s="73"/>
      <c r="F542" s="73"/>
      <c r="G542" s="73"/>
      <c r="H542" s="73"/>
      <c r="I542" s="73"/>
      <c r="J542" s="73"/>
      <c r="K542" s="73"/>
      <c r="L542" s="73"/>
      <c r="M542" s="73"/>
      <c r="N542" s="73">
        <f>SUM(RawData[[#This Row],[Cat1]:[Cat10]])</f>
        <v>0</v>
      </c>
    </row>
    <row r="543" spans="1:14" x14ac:dyDescent="0.35">
      <c r="A543" s="37" t="str">
        <f>IF(ROW()&gt;Variables!$B$6,"",IF(ISEVEN(ROW()),DATE(YEAR(A542),MONTH(A542),DAY(A542)+1),A542))</f>
        <v/>
      </c>
      <c r="B543" s="42" t="str">
        <f t="shared" si="8"/>
        <v/>
      </c>
      <c r="C543" s="38" t="str">
        <f>IF(RawData[[#This Row],[Date]]="","",IF(ISEVEN(ROW()),"AM shift","PM shift"))</f>
        <v/>
      </c>
      <c r="D543" s="73"/>
      <c r="E543" s="73"/>
      <c r="F543" s="73"/>
      <c r="G543" s="73"/>
      <c r="H543" s="73"/>
      <c r="I543" s="73"/>
      <c r="J543" s="73"/>
      <c r="K543" s="73"/>
      <c r="L543" s="73"/>
      <c r="M543" s="73"/>
      <c r="N543" s="73">
        <f>SUM(RawData[[#This Row],[Cat1]:[Cat10]])</f>
        <v>0</v>
      </c>
    </row>
    <row r="544" spans="1:14" x14ac:dyDescent="0.35">
      <c r="A544" s="37" t="str">
        <f>IF(ROW()&gt;Variables!$B$6,"",IF(ISEVEN(ROW()),DATE(YEAR(A543),MONTH(A543),DAY(A543)+1),A543))</f>
        <v/>
      </c>
      <c r="B544" s="42" t="str">
        <f t="shared" si="8"/>
        <v/>
      </c>
      <c r="C544" s="38" t="str">
        <f>IF(RawData[[#This Row],[Date]]="","",IF(ISEVEN(ROW()),"AM shift","PM shift"))</f>
        <v/>
      </c>
      <c r="D544" s="73"/>
      <c r="E544" s="73"/>
      <c r="F544" s="73"/>
      <c r="G544" s="73"/>
      <c r="H544" s="73"/>
      <c r="I544" s="73"/>
      <c r="J544" s="73"/>
      <c r="K544" s="73"/>
      <c r="L544" s="73"/>
      <c r="M544" s="73"/>
      <c r="N544" s="73">
        <f>SUM(RawData[[#This Row],[Cat1]:[Cat10]])</f>
        <v>0</v>
      </c>
    </row>
    <row r="545" spans="1:14" x14ac:dyDescent="0.35">
      <c r="A545" s="37" t="str">
        <f>IF(ROW()&gt;Variables!$B$6,"",IF(ISEVEN(ROW()),DATE(YEAR(A544),MONTH(A544),DAY(A544)+1),A544))</f>
        <v/>
      </c>
      <c r="B545" s="42" t="str">
        <f t="shared" si="8"/>
        <v/>
      </c>
      <c r="C545" s="38" t="str">
        <f>IF(RawData[[#This Row],[Date]]="","",IF(ISEVEN(ROW()),"AM shift","PM shift"))</f>
        <v/>
      </c>
      <c r="D545" s="73"/>
      <c r="E545" s="73"/>
      <c r="F545" s="73"/>
      <c r="G545" s="73"/>
      <c r="H545" s="73"/>
      <c r="I545" s="73"/>
      <c r="J545" s="73"/>
      <c r="K545" s="73"/>
      <c r="L545" s="73"/>
      <c r="M545" s="73"/>
      <c r="N545" s="73">
        <f>SUM(RawData[[#This Row],[Cat1]:[Cat10]])</f>
        <v>0</v>
      </c>
    </row>
    <row r="546" spans="1:14" x14ac:dyDescent="0.35">
      <c r="A546" s="37" t="str">
        <f>IF(ROW()&gt;Variables!$B$6,"",IF(ISEVEN(ROW()),DATE(YEAR(A545),MONTH(A545),DAY(A545)+1),A545))</f>
        <v/>
      </c>
      <c r="B546" s="42" t="str">
        <f t="shared" si="8"/>
        <v/>
      </c>
      <c r="C546" s="38" t="str">
        <f>IF(RawData[[#This Row],[Date]]="","",IF(ISEVEN(ROW()),"AM shift","PM shift"))</f>
        <v/>
      </c>
      <c r="D546" s="73"/>
      <c r="E546" s="73"/>
      <c r="F546" s="73"/>
      <c r="G546" s="73"/>
      <c r="H546" s="73"/>
      <c r="I546" s="73"/>
      <c r="J546" s="73"/>
      <c r="K546" s="73"/>
      <c r="L546" s="73"/>
      <c r="M546" s="73"/>
      <c r="N546" s="73">
        <f>SUM(RawData[[#This Row],[Cat1]:[Cat10]])</f>
        <v>0</v>
      </c>
    </row>
    <row r="547" spans="1:14" x14ac:dyDescent="0.35">
      <c r="A547" s="37" t="str">
        <f>IF(ROW()&gt;Variables!$B$6,"",IF(ISEVEN(ROW()),DATE(YEAR(A546),MONTH(A546),DAY(A546)+1),A546))</f>
        <v/>
      </c>
      <c r="B547" s="42" t="str">
        <f t="shared" si="8"/>
        <v/>
      </c>
      <c r="C547" s="38" t="str">
        <f>IF(RawData[[#This Row],[Date]]="","",IF(ISEVEN(ROW()),"AM shift","PM shift"))</f>
        <v/>
      </c>
      <c r="D547" s="73"/>
      <c r="E547" s="73"/>
      <c r="F547" s="73"/>
      <c r="G547" s="73"/>
      <c r="H547" s="73"/>
      <c r="I547" s="73"/>
      <c r="J547" s="73"/>
      <c r="K547" s="73"/>
      <c r="L547" s="73"/>
      <c r="M547" s="73"/>
      <c r="N547" s="73">
        <f>SUM(RawData[[#This Row],[Cat1]:[Cat10]])</f>
        <v>0</v>
      </c>
    </row>
    <row r="548" spans="1:14" x14ac:dyDescent="0.35">
      <c r="A548" s="37" t="str">
        <f>IF(ROW()&gt;Variables!$B$6,"",IF(ISEVEN(ROW()),DATE(YEAR(A547),MONTH(A547),DAY(A547)+1),A547))</f>
        <v/>
      </c>
      <c r="B548" s="42" t="str">
        <f t="shared" si="8"/>
        <v/>
      </c>
      <c r="C548" s="38" t="str">
        <f>IF(RawData[[#This Row],[Date]]="","",IF(ISEVEN(ROW()),"AM shift","PM shift"))</f>
        <v/>
      </c>
      <c r="D548" s="73"/>
      <c r="E548" s="73"/>
      <c r="F548" s="73"/>
      <c r="G548" s="73"/>
      <c r="H548" s="73"/>
      <c r="I548" s="73"/>
      <c r="J548" s="73"/>
      <c r="K548" s="73"/>
      <c r="L548" s="73"/>
      <c r="M548" s="73"/>
      <c r="N548" s="73">
        <f>SUM(RawData[[#This Row],[Cat1]:[Cat10]])</f>
        <v>0</v>
      </c>
    </row>
    <row r="549" spans="1:14" x14ac:dyDescent="0.35">
      <c r="A549" s="37" t="str">
        <f>IF(ROW()&gt;Variables!$B$6,"",IF(ISEVEN(ROW()),DATE(YEAR(A548),MONTH(A548),DAY(A548)+1),A548))</f>
        <v/>
      </c>
      <c r="B549" s="42" t="str">
        <f t="shared" si="8"/>
        <v/>
      </c>
      <c r="C549" s="38" t="str">
        <f>IF(RawData[[#This Row],[Date]]="","",IF(ISEVEN(ROW()),"AM shift","PM shift"))</f>
        <v/>
      </c>
      <c r="D549" s="73"/>
      <c r="E549" s="73"/>
      <c r="F549" s="73"/>
      <c r="G549" s="73"/>
      <c r="H549" s="73"/>
      <c r="I549" s="73"/>
      <c r="J549" s="73"/>
      <c r="K549" s="73"/>
      <c r="L549" s="73"/>
      <c r="M549" s="73"/>
      <c r="N549" s="73">
        <f>SUM(RawData[[#This Row],[Cat1]:[Cat10]])</f>
        <v>0</v>
      </c>
    </row>
    <row r="550" spans="1:14" x14ac:dyDescent="0.35">
      <c r="A550" s="37" t="str">
        <f>IF(ROW()&gt;Variables!$B$6,"",IF(ISEVEN(ROW()),DATE(YEAR(A549),MONTH(A549),DAY(A549)+1),A549))</f>
        <v/>
      </c>
      <c r="B550" s="42" t="str">
        <f t="shared" si="8"/>
        <v/>
      </c>
      <c r="C550" s="38" t="str">
        <f>IF(RawData[[#This Row],[Date]]="","",IF(ISEVEN(ROW()),"AM shift","PM shift"))</f>
        <v/>
      </c>
      <c r="D550" s="73"/>
      <c r="E550" s="73"/>
      <c r="F550" s="73"/>
      <c r="G550" s="73"/>
      <c r="H550" s="73"/>
      <c r="I550" s="73"/>
      <c r="J550" s="73"/>
      <c r="K550" s="73"/>
      <c r="L550" s="73"/>
      <c r="M550" s="73"/>
      <c r="N550" s="73">
        <f>SUM(RawData[[#This Row],[Cat1]:[Cat10]])</f>
        <v>0</v>
      </c>
    </row>
    <row r="551" spans="1:14" x14ac:dyDescent="0.35">
      <c r="A551" s="37" t="str">
        <f>IF(ROW()&gt;Variables!$B$6,"",IF(ISEVEN(ROW()),DATE(YEAR(A550),MONTH(A550),DAY(A550)+1),A550))</f>
        <v/>
      </c>
      <c r="B551" s="42" t="str">
        <f t="shared" si="8"/>
        <v/>
      </c>
      <c r="C551" s="38" t="str">
        <f>IF(RawData[[#This Row],[Date]]="","",IF(ISEVEN(ROW()),"AM shift","PM shift"))</f>
        <v/>
      </c>
      <c r="D551" s="73"/>
      <c r="E551" s="73"/>
      <c r="F551" s="73"/>
      <c r="G551" s="73"/>
      <c r="H551" s="73"/>
      <c r="I551" s="73"/>
      <c r="J551" s="73"/>
      <c r="K551" s="73"/>
      <c r="L551" s="73"/>
      <c r="M551" s="73"/>
      <c r="N551" s="73">
        <f>SUM(RawData[[#This Row],[Cat1]:[Cat10]])</f>
        <v>0</v>
      </c>
    </row>
    <row r="552" spans="1:14" x14ac:dyDescent="0.35">
      <c r="A552" s="37" t="str">
        <f>IF(ROW()&gt;Variables!$B$6,"",IF(ISEVEN(ROW()),DATE(YEAR(A551),MONTH(A551),DAY(A551)+1),A551))</f>
        <v/>
      </c>
      <c r="B552" s="42" t="str">
        <f t="shared" si="8"/>
        <v/>
      </c>
      <c r="C552" s="38" t="str">
        <f>IF(RawData[[#This Row],[Date]]="","",IF(ISEVEN(ROW()),"AM shift","PM shift"))</f>
        <v/>
      </c>
      <c r="D552" s="73"/>
      <c r="E552" s="73"/>
      <c r="F552" s="73"/>
      <c r="G552" s="73"/>
      <c r="H552" s="73"/>
      <c r="I552" s="73"/>
      <c r="J552" s="73"/>
      <c r="K552" s="73"/>
      <c r="L552" s="73"/>
      <c r="M552" s="73"/>
      <c r="N552" s="73">
        <f>SUM(RawData[[#This Row],[Cat1]:[Cat10]])</f>
        <v>0</v>
      </c>
    </row>
    <row r="553" spans="1:14" x14ac:dyDescent="0.35">
      <c r="A553" s="37" t="str">
        <f>IF(ROW()&gt;Variables!$B$6,"",IF(ISEVEN(ROW()),DATE(YEAR(A552),MONTH(A552),DAY(A552)+1),A552))</f>
        <v/>
      </c>
      <c r="B553" s="42" t="str">
        <f t="shared" si="8"/>
        <v/>
      </c>
      <c r="C553" s="38" t="str">
        <f>IF(RawData[[#This Row],[Date]]="","",IF(ISEVEN(ROW()),"AM shift","PM shift"))</f>
        <v/>
      </c>
      <c r="D553" s="73"/>
      <c r="E553" s="73"/>
      <c r="F553" s="73"/>
      <c r="G553" s="73"/>
      <c r="H553" s="73"/>
      <c r="I553" s="73"/>
      <c r="J553" s="73"/>
      <c r="K553" s="73"/>
      <c r="L553" s="73"/>
      <c r="M553" s="73"/>
      <c r="N553" s="73">
        <f>SUM(RawData[[#This Row],[Cat1]:[Cat10]])</f>
        <v>0</v>
      </c>
    </row>
    <row r="554" spans="1:14" x14ac:dyDescent="0.35">
      <c r="A554" s="37" t="str">
        <f>IF(ROW()&gt;Variables!$B$6,"",IF(ISEVEN(ROW()),DATE(YEAR(A553),MONTH(A553),DAY(A553)+1),A553))</f>
        <v/>
      </c>
      <c r="B554" s="42" t="str">
        <f t="shared" si="8"/>
        <v/>
      </c>
      <c r="C554" s="38" t="str">
        <f>IF(RawData[[#This Row],[Date]]="","",IF(ISEVEN(ROW()),"AM shift","PM shift"))</f>
        <v/>
      </c>
      <c r="D554" s="73"/>
      <c r="E554" s="73"/>
      <c r="F554" s="73"/>
      <c r="G554" s="73"/>
      <c r="H554" s="73"/>
      <c r="I554" s="73"/>
      <c r="J554" s="73"/>
      <c r="K554" s="73"/>
      <c r="L554" s="73"/>
      <c r="M554" s="73"/>
      <c r="N554" s="73">
        <f>SUM(RawData[[#This Row],[Cat1]:[Cat10]])</f>
        <v>0</v>
      </c>
    </row>
    <row r="555" spans="1:14" x14ac:dyDescent="0.35">
      <c r="A555" s="37" t="str">
        <f>IF(ROW()&gt;Variables!$B$6,"",IF(ISEVEN(ROW()),DATE(YEAR(A554),MONTH(A554),DAY(A554)+1),A554))</f>
        <v/>
      </c>
      <c r="B555" s="42" t="str">
        <f t="shared" si="8"/>
        <v/>
      </c>
      <c r="C555" s="38" t="str">
        <f>IF(RawData[[#This Row],[Date]]="","",IF(ISEVEN(ROW()),"AM shift","PM shift"))</f>
        <v/>
      </c>
      <c r="D555" s="73"/>
      <c r="E555" s="73"/>
      <c r="F555" s="73"/>
      <c r="G555" s="73"/>
      <c r="H555" s="73"/>
      <c r="I555" s="73"/>
      <c r="J555" s="73"/>
      <c r="K555" s="73"/>
      <c r="L555" s="73"/>
      <c r="M555" s="73"/>
      <c r="N555" s="73">
        <f>SUM(RawData[[#This Row],[Cat1]:[Cat10]])</f>
        <v>0</v>
      </c>
    </row>
    <row r="556" spans="1:14" x14ac:dyDescent="0.35">
      <c r="A556" s="37" t="str">
        <f>IF(ROW()&gt;Variables!$B$6,"",IF(ISEVEN(ROW()),DATE(YEAR(A555),MONTH(A555),DAY(A555)+1),A555))</f>
        <v/>
      </c>
      <c r="B556" s="42" t="str">
        <f t="shared" si="8"/>
        <v/>
      </c>
      <c r="C556" s="38" t="str">
        <f>IF(RawData[[#This Row],[Date]]="","",IF(ISEVEN(ROW()),"AM shift","PM shift"))</f>
        <v/>
      </c>
      <c r="D556" s="73"/>
      <c r="E556" s="73"/>
      <c r="F556" s="73"/>
      <c r="G556" s="73"/>
      <c r="H556" s="73"/>
      <c r="I556" s="73"/>
      <c r="J556" s="73"/>
      <c r="K556" s="73"/>
      <c r="L556" s="73"/>
      <c r="M556" s="73"/>
      <c r="N556" s="73">
        <f>SUM(RawData[[#This Row],[Cat1]:[Cat10]])</f>
        <v>0</v>
      </c>
    </row>
    <row r="557" spans="1:14" x14ac:dyDescent="0.35">
      <c r="A557" s="37" t="str">
        <f>IF(ROW()&gt;Variables!$B$6,"",IF(ISEVEN(ROW()),DATE(YEAR(A556),MONTH(A556),DAY(A556)+1),A556))</f>
        <v/>
      </c>
      <c r="B557" s="42" t="str">
        <f t="shared" si="8"/>
        <v/>
      </c>
      <c r="C557" s="38" t="str">
        <f>IF(RawData[[#This Row],[Date]]="","",IF(ISEVEN(ROW()),"AM shift","PM shift"))</f>
        <v/>
      </c>
      <c r="D557" s="73"/>
      <c r="E557" s="73"/>
      <c r="F557" s="73"/>
      <c r="G557" s="73"/>
      <c r="H557" s="73"/>
      <c r="I557" s="73"/>
      <c r="J557" s="73"/>
      <c r="K557" s="73"/>
      <c r="L557" s="73"/>
      <c r="M557" s="73"/>
      <c r="N557" s="73">
        <f>SUM(RawData[[#This Row],[Cat1]:[Cat10]])</f>
        <v>0</v>
      </c>
    </row>
    <row r="558" spans="1:14" x14ac:dyDescent="0.35">
      <c r="A558" s="37" t="str">
        <f>IF(ROW()&gt;Variables!$B$6,"",IF(ISEVEN(ROW()),DATE(YEAR(A557),MONTH(A557),DAY(A557)+1),A557))</f>
        <v/>
      </c>
      <c r="B558" s="42" t="str">
        <f t="shared" si="8"/>
        <v/>
      </c>
      <c r="C558" s="38" t="str">
        <f>IF(RawData[[#This Row],[Date]]="","",IF(ISEVEN(ROW()),"AM shift","PM shift"))</f>
        <v/>
      </c>
      <c r="D558" s="73"/>
      <c r="E558" s="73"/>
      <c r="F558" s="73"/>
      <c r="G558" s="73"/>
      <c r="H558" s="73"/>
      <c r="I558" s="73"/>
      <c r="J558" s="73"/>
      <c r="K558" s="73"/>
      <c r="L558" s="73"/>
      <c r="M558" s="73"/>
      <c r="N558" s="73">
        <f>SUM(RawData[[#This Row],[Cat1]:[Cat10]])</f>
        <v>0</v>
      </c>
    </row>
    <row r="559" spans="1:14" x14ac:dyDescent="0.35">
      <c r="A559" s="37" t="str">
        <f>IF(ROW()&gt;Variables!$B$6,"",IF(ISEVEN(ROW()),DATE(YEAR(A558),MONTH(A558),DAY(A558)+1),A558))</f>
        <v/>
      </c>
      <c r="B559" s="42" t="str">
        <f t="shared" si="8"/>
        <v/>
      </c>
      <c r="C559" s="38" t="str">
        <f>IF(RawData[[#This Row],[Date]]="","",IF(ISEVEN(ROW()),"AM shift","PM shift"))</f>
        <v/>
      </c>
      <c r="D559" s="73"/>
      <c r="E559" s="73"/>
      <c r="F559" s="73"/>
      <c r="G559" s="73"/>
      <c r="H559" s="73"/>
      <c r="I559" s="73"/>
      <c r="J559" s="73"/>
      <c r="K559" s="73"/>
      <c r="L559" s="73"/>
      <c r="M559" s="73"/>
      <c r="N559" s="73">
        <f>SUM(RawData[[#This Row],[Cat1]:[Cat10]])</f>
        <v>0</v>
      </c>
    </row>
    <row r="560" spans="1:14" x14ac:dyDescent="0.35">
      <c r="A560" s="37" t="str">
        <f>IF(ROW()&gt;Variables!$B$6,"",IF(ISEVEN(ROW()),DATE(YEAR(A559),MONTH(A559),DAY(A559)+1),A559))</f>
        <v/>
      </c>
      <c r="B560" s="42" t="str">
        <f t="shared" si="8"/>
        <v/>
      </c>
      <c r="C560" s="38" t="str">
        <f>IF(RawData[[#This Row],[Date]]="","",IF(ISEVEN(ROW()),"AM shift","PM shift"))</f>
        <v/>
      </c>
      <c r="D560" s="73"/>
      <c r="E560" s="73"/>
      <c r="F560" s="73"/>
      <c r="G560" s="73"/>
      <c r="H560" s="73"/>
      <c r="I560" s="73"/>
      <c r="J560" s="73"/>
      <c r="K560" s="73"/>
      <c r="L560" s="73"/>
      <c r="M560" s="73"/>
      <c r="N560" s="73">
        <f>SUM(RawData[[#This Row],[Cat1]:[Cat10]])</f>
        <v>0</v>
      </c>
    </row>
    <row r="561" spans="1:14" x14ac:dyDescent="0.35">
      <c r="A561" s="37" t="str">
        <f>IF(ROW()&gt;Variables!$B$6,"",IF(ISEVEN(ROW()),DATE(YEAR(A560),MONTH(A560),DAY(A560)+1),A560))</f>
        <v/>
      </c>
      <c r="B561" s="42" t="str">
        <f t="shared" si="8"/>
        <v/>
      </c>
      <c r="C561" s="38" t="str">
        <f>IF(RawData[[#This Row],[Date]]="","",IF(ISEVEN(ROW()),"AM shift","PM shift"))</f>
        <v/>
      </c>
      <c r="D561" s="73"/>
      <c r="E561" s="73"/>
      <c r="F561" s="73"/>
      <c r="G561" s="73"/>
      <c r="H561" s="73"/>
      <c r="I561" s="73"/>
      <c r="J561" s="73"/>
      <c r="K561" s="73"/>
      <c r="L561" s="73"/>
      <c r="M561" s="73"/>
      <c r="N561" s="73">
        <f>SUM(RawData[[#This Row],[Cat1]:[Cat10]])</f>
        <v>0</v>
      </c>
    </row>
    <row r="562" spans="1:14" x14ac:dyDescent="0.35">
      <c r="A562" s="37" t="str">
        <f>IF(ROW()&gt;Variables!$B$6,"",IF(ISEVEN(ROW()),DATE(YEAR(A561),MONTH(A561),DAY(A561)+1),A561))</f>
        <v/>
      </c>
      <c r="B562" s="42" t="str">
        <f t="shared" si="8"/>
        <v/>
      </c>
      <c r="C562" s="38" t="str">
        <f>IF(RawData[[#This Row],[Date]]="","",IF(ISEVEN(ROW()),"AM shift","PM shift"))</f>
        <v/>
      </c>
      <c r="D562" s="73"/>
      <c r="E562" s="73"/>
      <c r="F562" s="73"/>
      <c r="G562" s="73"/>
      <c r="H562" s="73"/>
      <c r="I562" s="73"/>
      <c r="J562" s="73"/>
      <c r="K562" s="73"/>
      <c r="L562" s="73"/>
      <c r="M562" s="73"/>
      <c r="N562" s="73">
        <f>SUM(RawData[[#This Row],[Cat1]:[Cat10]])</f>
        <v>0</v>
      </c>
    </row>
    <row r="563" spans="1:14" x14ac:dyDescent="0.35">
      <c r="A563" s="37" t="str">
        <f>IF(ROW()&gt;Variables!$B$6,"",IF(ISEVEN(ROW()),DATE(YEAR(A562),MONTH(A562),DAY(A562)+1),A562))</f>
        <v/>
      </c>
      <c r="B563" s="42" t="str">
        <f t="shared" si="8"/>
        <v/>
      </c>
      <c r="C563" s="38" t="str">
        <f>IF(RawData[[#This Row],[Date]]="","",IF(ISEVEN(ROW()),"AM shift","PM shift"))</f>
        <v/>
      </c>
      <c r="D563" s="73"/>
      <c r="E563" s="73"/>
      <c r="F563" s="73"/>
      <c r="G563" s="73"/>
      <c r="H563" s="73"/>
      <c r="I563" s="73"/>
      <c r="J563" s="73"/>
      <c r="K563" s="73"/>
      <c r="L563" s="73"/>
      <c r="M563" s="73"/>
      <c r="N563" s="73">
        <f>SUM(RawData[[#This Row],[Cat1]:[Cat10]])</f>
        <v>0</v>
      </c>
    </row>
    <row r="564" spans="1:14" x14ac:dyDescent="0.35">
      <c r="A564" s="37" t="str">
        <f>IF(ROW()&gt;Variables!$B$6,"",IF(ISEVEN(ROW()),DATE(YEAR(A563),MONTH(A563),DAY(A563)+1),A563))</f>
        <v/>
      </c>
      <c r="B564" s="42" t="str">
        <f t="shared" si="8"/>
        <v/>
      </c>
      <c r="C564" s="38" t="str">
        <f>IF(RawData[[#This Row],[Date]]="","",IF(ISEVEN(ROW()),"AM shift","PM shift"))</f>
        <v/>
      </c>
      <c r="D564" s="73"/>
      <c r="E564" s="73"/>
      <c r="F564" s="73"/>
      <c r="G564" s="73"/>
      <c r="H564" s="73"/>
      <c r="I564" s="73"/>
      <c r="J564" s="73"/>
      <c r="K564" s="73"/>
      <c r="L564" s="73"/>
      <c r="M564" s="73"/>
      <c r="N564" s="73">
        <f>SUM(RawData[[#This Row],[Cat1]:[Cat10]])</f>
        <v>0</v>
      </c>
    </row>
    <row r="565" spans="1:14" x14ac:dyDescent="0.35">
      <c r="A565" s="37" t="str">
        <f>IF(ROW()&gt;Variables!$B$6,"",IF(ISEVEN(ROW()),DATE(YEAR(A564),MONTH(A564),DAY(A564)+1),A564))</f>
        <v/>
      </c>
      <c r="B565" s="42" t="str">
        <f t="shared" si="8"/>
        <v/>
      </c>
      <c r="C565" s="38" t="str">
        <f>IF(RawData[[#This Row],[Date]]="","",IF(ISEVEN(ROW()),"AM shift","PM shift"))</f>
        <v/>
      </c>
      <c r="D565" s="73"/>
      <c r="E565" s="73"/>
      <c r="F565" s="73"/>
      <c r="G565" s="73"/>
      <c r="H565" s="73"/>
      <c r="I565" s="73"/>
      <c r="J565" s="73"/>
      <c r="K565" s="73"/>
      <c r="L565" s="73"/>
      <c r="M565" s="73"/>
      <c r="N565" s="73">
        <f>SUM(RawData[[#This Row],[Cat1]:[Cat10]])</f>
        <v>0</v>
      </c>
    </row>
    <row r="566" spans="1:14" x14ac:dyDescent="0.35">
      <c r="A566" s="37" t="str">
        <f>IF(ROW()&gt;Variables!$B$6,"",IF(ISEVEN(ROW()),DATE(YEAR(A565),MONTH(A565),DAY(A565)+1),A565))</f>
        <v/>
      </c>
      <c r="B566" s="42" t="str">
        <f t="shared" si="8"/>
        <v/>
      </c>
      <c r="C566" s="38" t="str">
        <f>IF(RawData[[#This Row],[Date]]="","",IF(ISEVEN(ROW()),"AM shift","PM shift"))</f>
        <v/>
      </c>
      <c r="D566" s="73"/>
      <c r="E566" s="73"/>
      <c r="F566" s="73"/>
      <c r="G566" s="73"/>
      <c r="H566" s="73"/>
      <c r="I566" s="73"/>
      <c r="J566" s="73"/>
      <c r="K566" s="73"/>
      <c r="L566" s="73"/>
      <c r="M566" s="73"/>
      <c r="N566" s="73">
        <f>SUM(RawData[[#This Row],[Cat1]:[Cat10]])</f>
        <v>0</v>
      </c>
    </row>
    <row r="567" spans="1:14" x14ac:dyDescent="0.35">
      <c r="A567" s="37" t="str">
        <f>IF(ROW()&gt;Variables!$B$6,"",IF(ISEVEN(ROW()),DATE(YEAR(A566),MONTH(A566),DAY(A566)+1),A566))</f>
        <v/>
      </c>
      <c r="B567" s="42" t="str">
        <f t="shared" si="8"/>
        <v/>
      </c>
      <c r="C567" s="38" t="str">
        <f>IF(RawData[[#This Row],[Date]]="","",IF(ISEVEN(ROW()),"AM shift","PM shift"))</f>
        <v/>
      </c>
      <c r="D567" s="73"/>
      <c r="E567" s="73"/>
      <c r="F567" s="73"/>
      <c r="G567" s="73"/>
      <c r="H567" s="73"/>
      <c r="I567" s="73"/>
      <c r="J567" s="73"/>
      <c r="K567" s="73"/>
      <c r="L567" s="73"/>
      <c r="M567" s="73"/>
      <c r="N567" s="73">
        <f>SUM(RawData[[#This Row],[Cat1]:[Cat10]])</f>
        <v>0</v>
      </c>
    </row>
    <row r="568" spans="1:14" x14ac:dyDescent="0.35">
      <c r="A568" s="37" t="str">
        <f>IF(ROW()&gt;Variables!$B$6,"",IF(ISEVEN(ROW()),DATE(YEAR(A567),MONTH(A567),DAY(A567)+1),A567))</f>
        <v/>
      </c>
      <c r="B568" s="42" t="str">
        <f t="shared" si="8"/>
        <v/>
      </c>
      <c r="C568" s="38" t="str">
        <f>IF(RawData[[#This Row],[Date]]="","",IF(ISEVEN(ROW()),"AM shift","PM shift"))</f>
        <v/>
      </c>
      <c r="D568" s="73"/>
      <c r="E568" s="73"/>
      <c r="F568" s="73"/>
      <c r="G568" s="73"/>
      <c r="H568" s="73"/>
      <c r="I568" s="73"/>
      <c r="J568" s="73"/>
      <c r="K568" s="73"/>
      <c r="L568" s="73"/>
      <c r="M568" s="73"/>
      <c r="N568" s="73">
        <f>SUM(RawData[[#This Row],[Cat1]:[Cat10]])</f>
        <v>0</v>
      </c>
    </row>
    <row r="569" spans="1:14" x14ac:dyDescent="0.35">
      <c r="A569" s="37" t="str">
        <f>IF(ROW()&gt;Variables!$B$6,"",IF(ISEVEN(ROW()),DATE(YEAR(A568),MONTH(A568),DAY(A568)+1),A568))</f>
        <v/>
      </c>
      <c r="B569" s="42" t="str">
        <f t="shared" si="8"/>
        <v/>
      </c>
      <c r="C569" s="38" t="str">
        <f>IF(RawData[[#This Row],[Date]]="","",IF(ISEVEN(ROW()),"AM shift","PM shift"))</f>
        <v/>
      </c>
      <c r="D569" s="73"/>
      <c r="E569" s="73"/>
      <c r="F569" s="73"/>
      <c r="G569" s="73"/>
      <c r="H569" s="73"/>
      <c r="I569" s="73"/>
      <c r="J569" s="73"/>
      <c r="K569" s="73"/>
      <c r="L569" s="73"/>
      <c r="M569" s="73"/>
      <c r="N569" s="73">
        <f>SUM(RawData[[#This Row],[Cat1]:[Cat10]])</f>
        <v>0</v>
      </c>
    </row>
    <row r="570" spans="1:14" x14ac:dyDescent="0.35">
      <c r="A570" s="37" t="str">
        <f>IF(ROW()&gt;Variables!$B$6,"",IF(ISEVEN(ROW()),DATE(YEAR(A569),MONTH(A569),DAY(A569)+1),A569))</f>
        <v/>
      </c>
      <c r="B570" s="42" t="str">
        <f t="shared" si="8"/>
        <v/>
      </c>
      <c r="C570" s="38" t="str">
        <f>IF(RawData[[#This Row],[Date]]="","",IF(ISEVEN(ROW()),"AM shift","PM shift"))</f>
        <v/>
      </c>
      <c r="D570" s="73"/>
      <c r="E570" s="73"/>
      <c r="F570" s="73"/>
      <c r="G570" s="73"/>
      <c r="H570" s="73"/>
      <c r="I570" s="73"/>
      <c r="J570" s="73"/>
      <c r="K570" s="73"/>
      <c r="L570" s="73"/>
      <c r="M570" s="73"/>
      <c r="N570" s="73">
        <f>SUM(RawData[[#This Row],[Cat1]:[Cat10]])</f>
        <v>0</v>
      </c>
    </row>
    <row r="571" spans="1:14" x14ac:dyDescent="0.35">
      <c r="A571" s="37" t="str">
        <f>IF(ROW()&gt;Variables!$B$6,"",IF(ISEVEN(ROW()),DATE(YEAR(A570),MONTH(A570),DAY(A570)+1),A570))</f>
        <v/>
      </c>
      <c r="B571" s="42" t="str">
        <f t="shared" si="8"/>
        <v/>
      </c>
      <c r="C571" s="38" t="str">
        <f>IF(RawData[[#This Row],[Date]]="","",IF(ISEVEN(ROW()),"AM shift","PM shift"))</f>
        <v/>
      </c>
      <c r="D571" s="73"/>
      <c r="E571" s="73"/>
      <c r="F571" s="73"/>
      <c r="G571" s="73"/>
      <c r="H571" s="73"/>
      <c r="I571" s="73"/>
      <c r="J571" s="73"/>
      <c r="K571" s="73"/>
      <c r="L571" s="73"/>
      <c r="M571" s="73"/>
      <c r="N571" s="73">
        <f>SUM(RawData[[#This Row],[Cat1]:[Cat10]])</f>
        <v>0</v>
      </c>
    </row>
    <row r="572" spans="1:14" x14ac:dyDescent="0.35">
      <c r="A572" s="37" t="str">
        <f>IF(ROW()&gt;Variables!$B$6,"",IF(ISEVEN(ROW()),DATE(YEAR(A571),MONTH(A571),DAY(A571)+1),A571))</f>
        <v/>
      </c>
      <c r="B572" s="42" t="str">
        <f t="shared" si="8"/>
        <v/>
      </c>
      <c r="C572" s="38" t="str">
        <f>IF(RawData[[#This Row],[Date]]="","",IF(ISEVEN(ROW()),"AM shift","PM shift"))</f>
        <v/>
      </c>
      <c r="D572" s="73"/>
      <c r="E572" s="73"/>
      <c r="F572" s="73"/>
      <c r="G572" s="73"/>
      <c r="H572" s="73"/>
      <c r="I572" s="73"/>
      <c r="J572" s="73"/>
      <c r="K572" s="73"/>
      <c r="L572" s="73"/>
      <c r="M572" s="73"/>
      <c r="N572" s="73">
        <f>SUM(RawData[[#This Row],[Cat1]:[Cat10]])</f>
        <v>0</v>
      </c>
    </row>
    <row r="573" spans="1:14" x14ac:dyDescent="0.35">
      <c r="A573" s="37" t="str">
        <f>IF(ROW()&gt;Variables!$B$6,"",IF(ISEVEN(ROW()),DATE(YEAR(A572),MONTH(A572),DAY(A572)+1),A572))</f>
        <v/>
      </c>
      <c r="B573" s="42" t="str">
        <f t="shared" si="8"/>
        <v/>
      </c>
      <c r="C573" s="38" t="str">
        <f>IF(RawData[[#This Row],[Date]]="","",IF(ISEVEN(ROW()),"AM shift","PM shift"))</f>
        <v/>
      </c>
      <c r="D573" s="73"/>
      <c r="E573" s="73"/>
      <c r="F573" s="73"/>
      <c r="G573" s="73"/>
      <c r="H573" s="73"/>
      <c r="I573" s="73"/>
      <c r="J573" s="73"/>
      <c r="K573" s="73"/>
      <c r="L573" s="73"/>
      <c r="M573" s="73"/>
      <c r="N573" s="73">
        <f>SUM(RawData[[#This Row],[Cat1]:[Cat10]])</f>
        <v>0</v>
      </c>
    </row>
    <row r="574" spans="1:14" x14ac:dyDescent="0.35">
      <c r="A574" s="37" t="str">
        <f>IF(ROW()&gt;Variables!$B$6,"",IF(ISEVEN(ROW()),DATE(YEAR(A573),MONTH(A573),DAY(A573)+1),A573))</f>
        <v/>
      </c>
      <c r="B574" s="42" t="str">
        <f t="shared" si="8"/>
        <v/>
      </c>
      <c r="C574" s="38" t="str">
        <f>IF(RawData[[#This Row],[Date]]="","",IF(ISEVEN(ROW()),"AM shift","PM shift"))</f>
        <v/>
      </c>
      <c r="D574" s="73"/>
      <c r="E574" s="73"/>
      <c r="F574" s="73"/>
      <c r="G574" s="73"/>
      <c r="H574" s="73"/>
      <c r="I574" s="73"/>
      <c r="J574" s="73"/>
      <c r="K574" s="73"/>
      <c r="L574" s="73"/>
      <c r="M574" s="73"/>
      <c r="N574" s="73">
        <f>SUM(RawData[[#This Row],[Cat1]:[Cat10]])</f>
        <v>0</v>
      </c>
    </row>
    <row r="575" spans="1:14" x14ac:dyDescent="0.35">
      <c r="A575" s="37" t="str">
        <f>IF(ROW()&gt;Variables!$B$6,"",IF(ISEVEN(ROW()),DATE(YEAR(A574),MONTH(A574),DAY(A574)+1),A574))</f>
        <v/>
      </c>
      <c r="B575" s="42" t="str">
        <f t="shared" si="8"/>
        <v/>
      </c>
      <c r="C575" s="38" t="str">
        <f>IF(RawData[[#This Row],[Date]]="","",IF(ISEVEN(ROW()),"AM shift","PM shift"))</f>
        <v/>
      </c>
      <c r="D575" s="73"/>
      <c r="E575" s="73"/>
      <c r="F575" s="73"/>
      <c r="G575" s="73"/>
      <c r="H575" s="73"/>
      <c r="I575" s="73"/>
      <c r="J575" s="73"/>
      <c r="K575" s="73"/>
      <c r="L575" s="73"/>
      <c r="M575" s="73"/>
      <c r="N575" s="73">
        <f>SUM(RawData[[#This Row],[Cat1]:[Cat10]])</f>
        <v>0</v>
      </c>
    </row>
    <row r="576" spans="1:14" x14ac:dyDescent="0.35">
      <c r="A576" s="37" t="str">
        <f>IF(ROW()&gt;Variables!$B$6,"",IF(ISEVEN(ROW()),DATE(YEAR(A575),MONTH(A575),DAY(A575)+1),A575))</f>
        <v/>
      </c>
      <c r="B576" s="42" t="str">
        <f t="shared" si="8"/>
        <v/>
      </c>
      <c r="C576" s="38" t="str">
        <f>IF(RawData[[#This Row],[Date]]="","",IF(ISEVEN(ROW()),"AM shift","PM shift"))</f>
        <v/>
      </c>
      <c r="D576" s="73"/>
      <c r="E576" s="73"/>
      <c r="F576" s="73"/>
      <c r="G576" s="73"/>
      <c r="H576" s="73"/>
      <c r="I576" s="73"/>
      <c r="J576" s="73"/>
      <c r="K576" s="73"/>
      <c r="L576" s="73"/>
      <c r="M576" s="73"/>
      <c r="N576" s="73">
        <f>SUM(RawData[[#This Row],[Cat1]:[Cat10]])</f>
        <v>0</v>
      </c>
    </row>
    <row r="577" spans="1:14" x14ac:dyDescent="0.35">
      <c r="A577" s="37" t="str">
        <f>IF(ROW()&gt;Variables!$B$6,"",IF(ISEVEN(ROW()),DATE(YEAR(A576),MONTH(A576),DAY(A576)+1),A576))</f>
        <v/>
      </c>
      <c r="B577" s="42" t="str">
        <f t="shared" si="8"/>
        <v/>
      </c>
      <c r="C577" s="38" t="str">
        <f>IF(RawData[[#This Row],[Date]]="","",IF(ISEVEN(ROW()),"AM shift","PM shift"))</f>
        <v/>
      </c>
      <c r="D577" s="73"/>
      <c r="E577" s="73"/>
      <c r="F577" s="73"/>
      <c r="G577" s="73"/>
      <c r="H577" s="73"/>
      <c r="I577" s="73"/>
      <c r="J577" s="73"/>
      <c r="K577" s="73"/>
      <c r="L577" s="73"/>
      <c r="M577" s="73"/>
      <c r="N577" s="73">
        <f>SUM(RawData[[#This Row],[Cat1]:[Cat10]])</f>
        <v>0</v>
      </c>
    </row>
    <row r="578" spans="1:14" x14ac:dyDescent="0.35">
      <c r="A578" s="37" t="str">
        <f>IF(ROW()&gt;Variables!$B$6,"",IF(ISEVEN(ROW()),DATE(YEAR(A577),MONTH(A577),DAY(A577)+1),A577))</f>
        <v/>
      </c>
      <c r="B578" s="42" t="str">
        <f t="shared" si="8"/>
        <v/>
      </c>
      <c r="C578" s="38" t="str">
        <f>IF(RawData[[#This Row],[Date]]="","",IF(ISEVEN(ROW()),"AM shift","PM shift"))</f>
        <v/>
      </c>
      <c r="D578" s="73"/>
      <c r="E578" s="73"/>
      <c r="F578" s="73"/>
      <c r="G578" s="73"/>
      <c r="H578" s="73"/>
      <c r="I578" s="73"/>
      <c r="J578" s="73"/>
      <c r="K578" s="73"/>
      <c r="L578" s="73"/>
      <c r="M578" s="73"/>
      <c r="N578" s="73">
        <f>SUM(RawData[[#This Row],[Cat1]:[Cat10]])</f>
        <v>0</v>
      </c>
    </row>
    <row r="579" spans="1:14" x14ac:dyDescent="0.35">
      <c r="A579" s="37" t="str">
        <f>IF(ROW()&gt;Variables!$B$6,"",IF(ISEVEN(ROW()),DATE(YEAR(A578),MONTH(A578),DAY(A578)+1),A578))</f>
        <v/>
      </c>
      <c r="B579" s="42" t="str">
        <f t="shared" ref="B579:B642" si="9">TEXT(A579,"dddd")</f>
        <v/>
      </c>
      <c r="C579" s="38" t="str">
        <f>IF(RawData[[#This Row],[Date]]="","",IF(ISEVEN(ROW()),"AM shift","PM shift"))</f>
        <v/>
      </c>
      <c r="D579" s="73"/>
      <c r="E579" s="73"/>
      <c r="F579" s="73"/>
      <c r="G579" s="73"/>
      <c r="H579" s="73"/>
      <c r="I579" s="73"/>
      <c r="J579" s="73"/>
      <c r="K579" s="73"/>
      <c r="L579" s="73"/>
      <c r="M579" s="73"/>
      <c r="N579" s="73">
        <f>SUM(RawData[[#This Row],[Cat1]:[Cat10]])</f>
        <v>0</v>
      </c>
    </row>
    <row r="580" spans="1:14" x14ac:dyDescent="0.35">
      <c r="A580" s="37" t="str">
        <f>IF(ROW()&gt;Variables!$B$6,"",IF(ISEVEN(ROW()),DATE(YEAR(A579),MONTH(A579),DAY(A579)+1),A579))</f>
        <v/>
      </c>
      <c r="B580" s="42" t="str">
        <f t="shared" si="9"/>
        <v/>
      </c>
      <c r="C580" s="38" t="str">
        <f>IF(RawData[[#This Row],[Date]]="","",IF(ISEVEN(ROW()),"AM shift","PM shift"))</f>
        <v/>
      </c>
      <c r="D580" s="73"/>
      <c r="E580" s="73"/>
      <c r="F580" s="73"/>
      <c r="G580" s="73"/>
      <c r="H580" s="73"/>
      <c r="I580" s="73"/>
      <c r="J580" s="73"/>
      <c r="K580" s="73"/>
      <c r="L580" s="73"/>
      <c r="M580" s="73"/>
      <c r="N580" s="73">
        <f>SUM(RawData[[#This Row],[Cat1]:[Cat10]])</f>
        <v>0</v>
      </c>
    </row>
    <row r="581" spans="1:14" x14ac:dyDescent="0.35">
      <c r="A581" s="37" t="str">
        <f>IF(ROW()&gt;Variables!$B$6,"",IF(ISEVEN(ROW()),DATE(YEAR(A580),MONTH(A580),DAY(A580)+1),A580))</f>
        <v/>
      </c>
      <c r="B581" s="42" t="str">
        <f t="shared" si="9"/>
        <v/>
      </c>
      <c r="C581" s="38" t="str">
        <f>IF(RawData[[#This Row],[Date]]="","",IF(ISEVEN(ROW()),"AM shift","PM shift"))</f>
        <v/>
      </c>
      <c r="D581" s="73"/>
      <c r="E581" s="73"/>
      <c r="F581" s="73"/>
      <c r="G581" s="73"/>
      <c r="H581" s="73"/>
      <c r="I581" s="73"/>
      <c r="J581" s="73"/>
      <c r="K581" s="73"/>
      <c r="L581" s="73"/>
      <c r="M581" s="73"/>
      <c r="N581" s="73">
        <f>SUM(RawData[[#This Row],[Cat1]:[Cat10]])</f>
        <v>0</v>
      </c>
    </row>
    <row r="582" spans="1:14" x14ac:dyDescent="0.35">
      <c r="A582" s="37" t="str">
        <f>IF(ROW()&gt;Variables!$B$6,"",IF(ISEVEN(ROW()),DATE(YEAR(A581),MONTH(A581),DAY(A581)+1),A581))</f>
        <v/>
      </c>
      <c r="B582" s="42" t="str">
        <f t="shared" si="9"/>
        <v/>
      </c>
      <c r="C582" s="38" t="str">
        <f>IF(RawData[[#This Row],[Date]]="","",IF(ISEVEN(ROW()),"AM shift","PM shift"))</f>
        <v/>
      </c>
      <c r="D582" s="73"/>
      <c r="E582" s="73"/>
      <c r="F582" s="73"/>
      <c r="G582" s="73"/>
      <c r="H582" s="73"/>
      <c r="I582" s="73"/>
      <c r="J582" s="73"/>
      <c r="K582" s="73"/>
      <c r="L582" s="73"/>
      <c r="M582" s="73"/>
      <c r="N582" s="73">
        <f>SUM(RawData[[#This Row],[Cat1]:[Cat10]])</f>
        <v>0</v>
      </c>
    </row>
    <row r="583" spans="1:14" x14ac:dyDescent="0.35">
      <c r="A583" s="37" t="str">
        <f>IF(ROW()&gt;Variables!$B$6,"",IF(ISEVEN(ROW()),DATE(YEAR(A582),MONTH(A582),DAY(A582)+1),A582))</f>
        <v/>
      </c>
      <c r="B583" s="42" t="str">
        <f t="shared" si="9"/>
        <v/>
      </c>
      <c r="C583" s="38" t="str">
        <f>IF(RawData[[#This Row],[Date]]="","",IF(ISEVEN(ROW()),"AM shift","PM shift"))</f>
        <v/>
      </c>
      <c r="D583" s="73"/>
      <c r="E583" s="73"/>
      <c r="F583" s="73"/>
      <c r="G583" s="73"/>
      <c r="H583" s="73"/>
      <c r="I583" s="73"/>
      <c r="J583" s="73"/>
      <c r="K583" s="73"/>
      <c r="L583" s="73"/>
      <c r="M583" s="73"/>
      <c r="N583" s="73">
        <f>SUM(RawData[[#This Row],[Cat1]:[Cat10]])</f>
        <v>0</v>
      </c>
    </row>
    <row r="584" spans="1:14" x14ac:dyDescent="0.35">
      <c r="A584" s="37" t="str">
        <f>IF(ROW()&gt;Variables!$B$6,"",IF(ISEVEN(ROW()),DATE(YEAR(A583),MONTH(A583),DAY(A583)+1),A583))</f>
        <v/>
      </c>
      <c r="B584" s="42" t="str">
        <f t="shared" si="9"/>
        <v/>
      </c>
      <c r="C584" s="38" t="str">
        <f>IF(RawData[[#This Row],[Date]]="","",IF(ISEVEN(ROW()),"AM shift","PM shift"))</f>
        <v/>
      </c>
      <c r="D584" s="73"/>
      <c r="E584" s="73"/>
      <c r="F584" s="73"/>
      <c r="G584" s="73"/>
      <c r="H584" s="73"/>
      <c r="I584" s="73"/>
      <c r="J584" s="73"/>
      <c r="K584" s="73"/>
      <c r="L584" s="73"/>
      <c r="M584" s="73"/>
      <c r="N584" s="73">
        <f>SUM(RawData[[#This Row],[Cat1]:[Cat10]])</f>
        <v>0</v>
      </c>
    </row>
    <row r="585" spans="1:14" x14ac:dyDescent="0.35">
      <c r="A585" s="37" t="str">
        <f>IF(ROW()&gt;Variables!$B$6,"",IF(ISEVEN(ROW()),DATE(YEAR(A584),MONTH(A584),DAY(A584)+1),A584))</f>
        <v/>
      </c>
      <c r="B585" s="42" t="str">
        <f t="shared" si="9"/>
        <v/>
      </c>
      <c r="C585" s="38" t="str">
        <f>IF(RawData[[#This Row],[Date]]="","",IF(ISEVEN(ROW()),"AM shift","PM shift"))</f>
        <v/>
      </c>
      <c r="D585" s="73"/>
      <c r="E585" s="73"/>
      <c r="F585" s="73"/>
      <c r="G585" s="73"/>
      <c r="H585" s="73"/>
      <c r="I585" s="73"/>
      <c r="J585" s="73"/>
      <c r="K585" s="73"/>
      <c r="L585" s="73"/>
      <c r="M585" s="73"/>
      <c r="N585" s="73">
        <f>SUM(RawData[[#This Row],[Cat1]:[Cat10]])</f>
        <v>0</v>
      </c>
    </row>
    <row r="586" spans="1:14" x14ac:dyDescent="0.35">
      <c r="A586" s="37" t="str">
        <f>IF(ROW()&gt;Variables!$B$6,"",IF(ISEVEN(ROW()),DATE(YEAR(A585),MONTH(A585),DAY(A585)+1),A585))</f>
        <v/>
      </c>
      <c r="B586" s="42" t="str">
        <f t="shared" si="9"/>
        <v/>
      </c>
      <c r="C586" s="38" t="str">
        <f>IF(RawData[[#This Row],[Date]]="","",IF(ISEVEN(ROW()),"AM shift","PM shift"))</f>
        <v/>
      </c>
      <c r="D586" s="73"/>
      <c r="E586" s="73"/>
      <c r="F586" s="73"/>
      <c r="G586" s="73"/>
      <c r="H586" s="73"/>
      <c r="I586" s="73"/>
      <c r="J586" s="73"/>
      <c r="K586" s="73"/>
      <c r="L586" s="73"/>
      <c r="M586" s="73"/>
      <c r="N586" s="73">
        <f>SUM(RawData[[#This Row],[Cat1]:[Cat10]])</f>
        <v>0</v>
      </c>
    </row>
    <row r="587" spans="1:14" x14ac:dyDescent="0.35">
      <c r="A587" s="37" t="str">
        <f>IF(ROW()&gt;Variables!$B$6,"",IF(ISEVEN(ROW()),DATE(YEAR(A586),MONTH(A586),DAY(A586)+1),A586))</f>
        <v/>
      </c>
      <c r="B587" s="42" t="str">
        <f t="shared" si="9"/>
        <v/>
      </c>
      <c r="C587" s="38" t="str">
        <f>IF(RawData[[#This Row],[Date]]="","",IF(ISEVEN(ROW()),"AM shift","PM shift"))</f>
        <v/>
      </c>
      <c r="D587" s="73"/>
      <c r="E587" s="73"/>
      <c r="F587" s="73"/>
      <c r="G587" s="73"/>
      <c r="H587" s="73"/>
      <c r="I587" s="73"/>
      <c r="J587" s="73"/>
      <c r="K587" s="73"/>
      <c r="L587" s="73"/>
      <c r="M587" s="73"/>
      <c r="N587" s="73">
        <f>SUM(RawData[[#This Row],[Cat1]:[Cat10]])</f>
        <v>0</v>
      </c>
    </row>
    <row r="588" spans="1:14" x14ac:dyDescent="0.35">
      <c r="A588" s="37" t="str">
        <f>IF(ROW()&gt;Variables!$B$6,"",IF(ISEVEN(ROW()),DATE(YEAR(A587),MONTH(A587),DAY(A587)+1),A587))</f>
        <v/>
      </c>
      <c r="B588" s="42" t="str">
        <f t="shared" si="9"/>
        <v/>
      </c>
      <c r="C588" s="38" t="str">
        <f>IF(RawData[[#This Row],[Date]]="","",IF(ISEVEN(ROW()),"AM shift","PM shift"))</f>
        <v/>
      </c>
      <c r="D588" s="73"/>
      <c r="E588" s="73"/>
      <c r="F588" s="73"/>
      <c r="G588" s="73"/>
      <c r="H588" s="73"/>
      <c r="I588" s="73"/>
      <c r="J588" s="73"/>
      <c r="K588" s="73"/>
      <c r="L588" s="73"/>
      <c r="M588" s="73"/>
      <c r="N588" s="73">
        <f>SUM(RawData[[#This Row],[Cat1]:[Cat10]])</f>
        <v>0</v>
      </c>
    </row>
    <row r="589" spans="1:14" x14ac:dyDescent="0.35">
      <c r="A589" s="37" t="str">
        <f>IF(ROW()&gt;Variables!$B$6,"",IF(ISEVEN(ROW()),DATE(YEAR(A588),MONTH(A588),DAY(A588)+1),A588))</f>
        <v/>
      </c>
      <c r="B589" s="42" t="str">
        <f t="shared" si="9"/>
        <v/>
      </c>
      <c r="C589" s="38" t="str">
        <f>IF(RawData[[#This Row],[Date]]="","",IF(ISEVEN(ROW()),"AM shift","PM shift"))</f>
        <v/>
      </c>
      <c r="D589" s="73"/>
      <c r="E589" s="73"/>
      <c r="F589" s="73"/>
      <c r="G589" s="73"/>
      <c r="H589" s="73"/>
      <c r="I589" s="73"/>
      <c r="J589" s="73"/>
      <c r="K589" s="73"/>
      <c r="L589" s="73"/>
      <c r="M589" s="73"/>
      <c r="N589" s="73">
        <f>SUM(RawData[[#This Row],[Cat1]:[Cat10]])</f>
        <v>0</v>
      </c>
    </row>
    <row r="590" spans="1:14" x14ac:dyDescent="0.35">
      <c r="A590" s="37" t="str">
        <f>IF(ROW()&gt;Variables!$B$6,"",IF(ISEVEN(ROW()),DATE(YEAR(A589),MONTH(A589),DAY(A589)+1),A589))</f>
        <v/>
      </c>
      <c r="B590" s="42" t="str">
        <f t="shared" si="9"/>
        <v/>
      </c>
      <c r="C590" s="38" t="str">
        <f>IF(RawData[[#This Row],[Date]]="","",IF(ISEVEN(ROW()),"AM shift","PM shift"))</f>
        <v/>
      </c>
      <c r="D590" s="73"/>
      <c r="E590" s="73"/>
      <c r="F590" s="73"/>
      <c r="G590" s="73"/>
      <c r="H590" s="73"/>
      <c r="I590" s="73"/>
      <c r="J590" s="73"/>
      <c r="K590" s="73"/>
      <c r="L590" s="73"/>
      <c r="M590" s="73"/>
      <c r="N590" s="73">
        <f>SUM(RawData[[#This Row],[Cat1]:[Cat10]])</f>
        <v>0</v>
      </c>
    </row>
    <row r="591" spans="1:14" x14ac:dyDescent="0.35">
      <c r="A591" s="37" t="str">
        <f>IF(ROW()&gt;Variables!$B$6,"",IF(ISEVEN(ROW()),DATE(YEAR(A590),MONTH(A590),DAY(A590)+1),A590))</f>
        <v/>
      </c>
      <c r="B591" s="42" t="str">
        <f t="shared" si="9"/>
        <v/>
      </c>
      <c r="C591" s="38" t="str">
        <f>IF(RawData[[#This Row],[Date]]="","",IF(ISEVEN(ROW()),"AM shift","PM shift"))</f>
        <v/>
      </c>
      <c r="D591" s="73"/>
      <c r="E591" s="73"/>
      <c r="F591" s="73"/>
      <c r="G591" s="73"/>
      <c r="H591" s="73"/>
      <c r="I591" s="73"/>
      <c r="J591" s="73"/>
      <c r="K591" s="73"/>
      <c r="L591" s="73"/>
      <c r="M591" s="73"/>
      <c r="N591" s="73">
        <f>SUM(RawData[[#This Row],[Cat1]:[Cat10]])</f>
        <v>0</v>
      </c>
    </row>
    <row r="592" spans="1:14" x14ac:dyDescent="0.35">
      <c r="A592" s="37" t="str">
        <f>IF(ROW()&gt;Variables!$B$6,"",IF(ISEVEN(ROW()),DATE(YEAR(A591),MONTH(A591),DAY(A591)+1),A591))</f>
        <v/>
      </c>
      <c r="B592" s="42" t="str">
        <f t="shared" si="9"/>
        <v/>
      </c>
      <c r="C592" s="38" t="str">
        <f>IF(RawData[[#This Row],[Date]]="","",IF(ISEVEN(ROW()),"AM shift","PM shift"))</f>
        <v/>
      </c>
      <c r="D592" s="73"/>
      <c r="E592" s="73"/>
      <c r="F592" s="73"/>
      <c r="G592" s="73"/>
      <c r="H592" s="73"/>
      <c r="I592" s="73"/>
      <c r="J592" s="73"/>
      <c r="K592" s="73"/>
      <c r="L592" s="73"/>
      <c r="M592" s="73"/>
      <c r="N592" s="73">
        <f>SUM(RawData[[#This Row],[Cat1]:[Cat10]])</f>
        <v>0</v>
      </c>
    </row>
    <row r="593" spans="1:14" x14ac:dyDescent="0.35">
      <c r="A593" s="37" t="str">
        <f>IF(ROW()&gt;Variables!$B$6,"",IF(ISEVEN(ROW()),DATE(YEAR(A592),MONTH(A592),DAY(A592)+1),A592))</f>
        <v/>
      </c>
      <c r="B593" s="42" t="str">
        <f t="shared" si="9"/>
        <v/>
      </c>
      <c r="C593" s="38" t="str">
        <f>IF(RawData[[#This Row],[Date]]="","",IF(ISEVEN(ROW()),"AM shift","PM shift"))</f>
        <v/>
      </c>
      <c r="D593" s="73"/>
      <c r="E593" s="73"/>
      <c r="F593" s="73"/>
      <c r="G593" s="73"/>
      <c r="H593" s="73"/>
      <c r="I593" s="73"/>
      <c r="J593" s="73"/>
      <c r="K593" s="73"/>
      <c r="L593" s="73"/>
      <c r="M593" s="73"/>
      <c r="N593" s="73">
        <f>SUM(RawData[[#This Row],[Cat1]:[Cat10]])</f>
        <v>0</v>
      </c>
    </row>
    <row r="594" spans="1:14" x14ac:dyDescent="0.35">
      <c r="A594" s="37" t="str">
        <f>IF(ROW()&gt;Variables!$B$6,"",IF(ISEVEN(ROW()),DATE(YEAR(A593),MONTH(A593),DAY(A593)+1),A593))</f>
        <v/>
      </c>
      <c r="B594" s="42" t="str">
        <f t="shared" si="9"/>
        <v/>
      </c>
      <c r="C594" s="38" t="str">
        <f>IF(RawData[[#This Row],[Date]]="","",IF(ISEVEN(ROW()),"AM shift","PM shift"))</f>
        <v/>
      </c>
      <c r="D594" s="73"/>
      <c r="E594" s="73"/>
      <c r="F594" s="73"/>
      <c r="G594" s="73"/>
      <c r="H594" s="73"/>
      <c r="I594" s="73"/>
      <c r="J594" s="73"/>
      <c r="K594" s="73"/>
      <c r="L594" s="73"/>
      <c r="M594" s="73"/>
      <c r="N594" s="73">
        <f>SUM(RawData[[#This Row],[Cat1]:[Cat10]])</f>
        <v>0</v>
      </c>
    </row>
    <row r="595" spans="1:14" x14ac:dyDescent="0.35">
      <c r="A595" s="37" t="str">
        <f>IF(ROW()&gt;Variables!$B$6,"",IF(ISEVEN(ROW()),DATE(YEAR(A594),MONTH(A594),DAY(A594)+1),A594))</f>
        <v/>
      </c>
      <c r="B595" s="42" t="str">
        <f t="shared" si="9"/>
        <v/>
      </c>
      <c r="C595" s="38" t="str">
        <f>IF(RawData[[#This Row],[Date]]="","",IF(ISEVEN(ROW()),"AM shift","PM shift"))</f>
        <v/>
      </c>
      <c r="D595" s="73"/>
      <c r="E595" s="73"/>
      <c r="F595" s="73"/>
      <c r="G595" s="73"/>
      <c r="H595" s="73"/>
      <c r="I595" s="73"/>
      <c r="J595" s="73"/>
      <c r="K595" s="73"/>
      <c r="L595" s="73"/>
      <c r="M595" s="73"/>
      <c r="N595" s="73">
        <f>SUM(RawData[[#This Row],[Cat1]:[Cat10]])</f>
        <v>0</v>
      </c>
    </row>
    <row r="596" spans="1:14" x14ac:dyDescent="0.35">
      <c r="A596" s="37" t="str">
        <f>IF(ROW()&gt;Variables!$B$6,"",IF(ISEVEN(ROW()),DATE(YEAR(A595),MONTH(A595),DAY(A595)+1),A595))</f>
        <v/>
      </c>
      <c r="B596" s="42" t="str">
        <f t="shared" si="9"/>
        <v/>
      </c>
      <c r="C596" s="38" t="str">
        <f>IF(RawData[[#This Row],[Date]]="","",IF(ISEVEN(ROW()),"AM shift","PM shift"))</f>
        <v/>
      </c>
      <c r="D596" s="73"/>
      <c r="E596" s="73"/>
      <c r="F596" s="73"/>
      <c r="G596" s="73"/>
      <c r="H596" s="73"/>
      <c r="I596" s="73"/>
      <c r="J596" s="73"/>
      <c r="K596" s="73"/>
      <c r="L596" s="73"/>
      <c r="M596" s="73"/>
      <c r="N596" s="73">
        <f>SUM(RawData[[#This Row],[Cat1]:[Cat10]])</f>
        <v>0</v>
      </c>
    </row>
    <row r="597" spans="1:14" x14ac:dyDescent="0.35">
      <c r="A597" s="37" t="str">
        <f>IF(ROW()&gt;Variables!$B$6,"",IF(ISEVEN(ROW()),DATE(YEAR(A596),MONTH(A596),DAY(A596)+1),A596))</f>
        <v/>
      </c>
      <c r="B597" s="42" t="str">
        <f t="shared" si="9"/>
        <v/>
      </c>
      <c r="C597" s="38" t="str">
        <f>IF(RawData[[#This Row],[Date]]="","",IF(ISEVEN(ROW()),"AM shift","PM shift"))</f>
        <v/>
      </c>
      <c r="D597" s="73"/>
      <c r="E597" s="73"/>
      <c r="F597" s="73"/>
      <c r="G597" s="73"/>
      <c r="H597" s="73"/>
      <c r="I597" s="73"/>
      <c r="J597" s="73"/>
      <c r="K597" s="73"/>
      <c r="L597" s="73"/>
      <c r="M597" s="73"/>
      <c r="N597" s="73">
        <f>SUM(RawData[[#This Row],[Cat1]:[Cat10]])</f>
        <v>0</v>
      </c>
    </row>
    <row r="598" spans="1:14" x14ac:dyDescent="0.35">
      <c r="A598" s="37" t="str">
        <f>IF(ROW()&gt;Variables!$B$6,"",IF(ISEVEN(ROW()),DATE(YEAR(A597),MONTH(A597),DAY(A597)+1),A597))</f>
        <v/>
      </c>
      <c r="B598" s="42" t="str">
        <f t="shared" si="9"/>
        <v/>
      </c>
      <c r="C598" s="38" t="str">
        <f>IF(RawData[[#This Row],[Date]]="","",IF(ISEVEN(ROW()),"AM shift","PM shift"))</f>
        <v/>
      </c>
      <c r="D598" s="73"/>
      <c r="E598" s="73"/>
      <c r="F598" s="73"/>
      <c r="G598" s="73"/>
      <c r="H598" s="73"/>
      <c r="I598" s="73"/>
      <c r="J598" s="73"/>
      <c r="K598" s="73"/>
      <c r="L598" s="73"/>
      <c r="M598" s="73"/>
      <c r="N598" s="73">
        <f>SUM(RawData[[#This Row],[Cat1]:[Cat10]])</f>
        <v>0</v>
      </c>
    </row>
    <row r="599" spans="1:14" x14ac:dyDescent="0.35">
      <c r="A599" s="37" t="str">
        <f>IF(ROW()&gt;Variables!$B$6,"",IF(ISEVEN(ROW()),DATE(YEAR(A598),MONTH(A598),DAY(A598)+1),A598))</f>
        <v/>
      </c>
      <c r="B599" s="42" t="str">
        <f t="shared" si="9"/>
        <v/>
      </c>
      <c r="C599" s="38" t="str">
        <f>IF(RawData[[#This Row],[Date]]="","",IF(ISEVEN(ROW()),"AM shift","PM shift"))</f>
        <v/>
      </c>
      <c r="D599" s="73"/>
      <c r="E599" s="73"/>
      <c r="F599" s="73"/>
      <c r="G599" s="73"/>
      <c r="H599" s="73"/>
      <c r="I599" s="73"/>
      <c r="J599" s="73"/>
      <c r="K599" s="73"/>
      <c r="L599" s="73"/>
      <c r="M599" s="73"/>
      <c r="N599" s="73">
        <f>SUM(RawData[[#This Row],[Cat1]:[Cat10]])</f>
        <v>0</v>
      </c>
    </row>
    <row r="600" spans="1:14" x14ac:dyDescent="0.35">
      <c r="A600" s="37" t="str">
        <f>IF(ROW()&gt;Variables!$B$6,"",IF(ISEVEN(ROW()),DATE(YEAR(A599),MONTH(A599),DAY(A599)+1),A599))</f>
        <v/>
      </c>
      <c r="B600" s="42" t="str">
        <f t="shared" si="9"/>
        <v/>
      </c>
      <c r="C600" s="38" t="str">
        <f>IF(RawData[[#This Row],[Date]]="","",IF(ISEVEN(ROW()),"AM shift","PM shift"))</f>
        <v/>
      </c>
      <c r="D600" s="73"/>
      <c r="E600" s="73"/>
      <c r="F600" s="73"/>
      <c r="G600" s="73"/>
      <c r="H600" s="73"/>
      <c r="I600" s="73"/>
      <c r="J600" s="73"/>
      <c r="K600" s="73"/>
      <c r="L600" s="73"/>
      <c r="M600" s="73"/>
      <c r="N600" s="73">
        <f>SUM(RawData[[#This Row],[Cat1]:[Cat10]])</f>
        <v>0</v>
      </c>
    </row>
    <row r="601" spans="1:14" x14ac:dyDescent="0.35">
      <c r="A601" s="37" t="str">
        <f>IF(ROW()&gt;Variables!$B$6,"",IF(ISEVEN(ROW()),DATE(YEAR(A600),MONTH(A600),DAY(A600)+1),A600))</f>
        <v/>
      </c>
      <c r="B601" s="42" t="str">
        <f t="shared" si="9"/>
        <v/>
      </c>
      <c r="C601" s="38" t="str">
        <f>IF(RawData[[#This Row],[Date]]="","",IF(ISEVEN(ROW()),"AM shift","PM shift"))</f>
        <v/>
      </c>
      <c r="D601" s="73"/>
      <c r="E601" s="73"/>
      <c r="F601" s="73"/>
      <c r="G601" s="73"/>
      <c r="H601" s="73"/>
      <c r="I601" s="73"/>
      <c r="J601" s="73"/>
      <c r="K601" s="73"/>
      <c r="L601" s="73"/>
      <c r="M601" s="73"/>
      <c r="N601" s="73">
        <f>SUM(RawData[[#This Row],[Cat1]:[Cat10]])</f>
        <v>0</v>
      </c>
    </row>
    <row r="602" spans="1:14" x14ac:dyDescent="0.35">
      <c r="A602" s="37" t="str">
        <f>IF(ROW()&gt;Variables!$B$6,"",IF(ISEVEN(ROW()),DATE(YEAR(A601),MONTH(A601),DAY(A601)+1),A601))</f>
        <v/>
      </c>
      <c r="B602" s="42" t="str">
        <f t="shared" si="9"/>
        <v/>
      </c>
      <c r="C602" s="38" t="str">
        <f>IF(RawData[[#This Row],[Date]]="","",IF(ISEVEN(ROW()),"AM shift","PM shift"))</f>
        <v/>
      </c>
      <c r="D602" s="73"/>
      <c r="E602" s="73"/>
      <c r="F602" s="73"/>
      <c r="G602" s="73"/>
      <c r="H602" s="73"/>
      <c r="I602" s="73"/>
      <c r="J602" s="73"/>
      <c r="K602" s="73"/>
      <c r="L602" s="73"/>
      <c r="M602" s="73"/>
      <c r="N602" s="73">
        <f>SUM(RawData[[#This Row],[Cat1]:[Cat10]])</f>
        <v>0</v>
      </c>
    </row>
    <row r="603" spans="1:14" x14ac:dyDescent="0.35">
      <c r="A603" s="37" t="str">
        <f>IF(ROW()&gt;Variables!$B$6,"",IF(ISEVEN(ROW()),DATE(YEAR(A602),MONTH(A602),DAY(A602)+1),A602))</f>
        <v/>
      </c>
      <c r="B603" s="42" t="str">
        <f t="shared" si="9"/>
        <v/>
      </c>
      <c r="C603" s="38" t="str">
        <f>IF(RawData[[#This Row],[Date]]="","",IF(ISEVEN(ROW()),"AM shift","PM shift"))</f>
        <v/>
      </c>
      <c r="D603" s="73"/>
      <c r="E603" s="73"/>
      <c r="F603" s="73"/>
      <c r="G603" s="73"/>
      <c r="H603" s="73"/>
      <c r="I603" s="73"/>
      <c r="J603" s="73"/>
      <c r="K603" s="73"/>
      <c r="L603" s="73"/>
      <c r="M603" s="73"/>
      <c r="N603" s="73">
        <f>SUM(RawData[[#This Row],[Cat1]:[Cat10]])</f>
        <v>0</v>
      </c>
    </row>
    <row r="604" spans="1:14" x14ac:dyDescent="0.35">
      <c r="A604" s="37" t="str">
        <f>IF(ROW()&gt;Variables!$B$6,"",IF(ISEVEN(ROW()),DATE(YEAR(A603),MONTH(A603),DAY(A603)+1),A603))</f>
        <v/>
      </c>
      <c r="B604" s="42" t="str">
        <f t="shared" si="9"/>
        <v/>
      </c>
      <c r="C604" s="38" t="str">
        <f>IF(RawData[[#This Row],[Date]]="","",IF(ISEVEN(ROW()),"AM shift","PM shift"))</f>
        <v/>
      </c>
      <c r="D604" s="73"/>
      <c r="E604" s="73"/>
      <c r="F604" s="73"/>
      <c r="G604" s="73"/>
      <c r="H604" s="73"/>
      <c r="I604" s="73"/>
      <c r="J604" s="73"/>
      <c r="K604" s="73"/>
      <c r="L604" s="73"/>
      <c r="M604" s="73"/>
      <c r="N604" s="73">
        <f>SUM(RawData[[#This Row],[Cat1]:[Cat10]])</f>
        <v>0</v>
      </c>
    </row>
    <row r="605" spans="1:14" x14ac:dyDescent="0.35">
      <c r="A605" s="37" t="str">
        <f>IF(ROW()&gt;Variables!$B$6,"",IF(ISEVEN(ROW()),DATE(YEAR(A604),MONTH(A604),DAY(A604)+1),A604))</f>
        <v/>
      </c>
      <c r="B605" s="42" t="str">
        <f t="shared" si="9"/>
        <v/>
      </c>
      <c r="C605" s="38" t="str">
        <f>IF(RawData[[#This Row],[Date]]="","",IF(ISEVEN(ROW()),"AM shift","PM shift"))</f>
        <v/>
      </c>
      <c r="D605" s="73"/>
      <c r="E605" s="73"/>
      <c r="F605" s="73"/>
      <c r="G605" s="73"/>
      <c r="H605" s="73"/>
      <c r="I605" s="73"/>
      <c r="J605" s="73"/>
      <c r="K605" s="73"/>
      <c r="L605" s="73"/>
      <c r="M605" s="73"/>
      <c r="N605" s="73">
        <f>SUM(RawData[[#This Row],[Cat1]:[Cat10]])</f>
        <v>0</v>
      </c>
    </row>
    <row r="606" spans="1:14" x14ac:dyDescent="0.35">
      <c r="A606" s="37" t="str">
        <f>IF(ROW()&gt;Variables!$B$6,"",IF(ISEVEN(ROW()),DATE(YEAR(A605),MONTH(A605),DAY(A605)+1),A605))</f>
        <v/>
      </c>
      <c r="B606" s="42" t="str">
        <f t="shared" si="9"/>
        <v/>
      </c>
      <c r="C606" s="38" t="str">
        <f>IF(RawData[[#This Row],[Date]]="","",IF(ISEVEN(ROW()),"AM shift","PM shift"))</f>
        <v/>
      </c>
      <c r="D606" s="73"/>
      <c r="E606" s="73"/>
      <c r="F606" s="73"/>
      <c r="G606" s="73"/>
      <c r="H606" s="73"/>
      <c r="I606" s="73"/>
      <c r="J606" s="73"/>
      <c r="K606" s="73"/>
      <c r="L606" s="73"/>
      <c r="M606" s="73"/>
      <c r="N606" s="73">
        <f>SUM(RawData[[#This Row],[Cat1]:[Cat10]])</f>
        <v>0</v>
      </c>
    </row>
    <row r="607" spans="1:14" x14ac:dyDescent="0.35">
      <c r="A607" s="37" t="str">
        <f>IF(ROW()&gt;Variables!$B$6,"",IF(ISEVEN(ROW()),DATE(YEAR(A606),MONTH(A606),DAY(A606)+1),A606))</f>
        <v/>
      </c>
      <c r="B607" s="42" t="str">
        <f t="shared" si="9"/>
        <v/>
      </c>
      <c r="C607" s="38" t="str">
        <f>IF(RawData[[#This Row],[Date]]="","",IF(ISEVEN(ROW()),"AM shift","PM shift"))</f>
        <v/>
      </c>
      <c r="D607" s="73"/>
      <c r="E607" s="73"/>
      <c r="F607" s="73"/>
      <c r="G607" s="73"/>
      <c r="H607" s="73"/>
      <c r="I607" s="73"/>
      <c r="J607" s="73"/>
      <c r="K607" s="73"/>
      <c r="L607" s="73"/>
      <c r="M607" s="73"/>
      <c r="N607" s="73">
        <f>SUM(RawData[[#This Row],[Cat1]:[Cat10]])</f>
        <v>0</v>
      </c>
    </row>
    <row r="608" spans="1:14" x14ac:dyDescent="0.35">
      <c r="A608" s="37" t="str">
        <f>IF(ROW()&gt;Variables!$B$6,"",IF(ISEVEN(ROW()),DATE(YEAR(A607),MONTH(A607),DAY(A607)+1),A607))</f>
        <v/>
      </c>
      <c r="B608" s="42" t="str">
        <f t="shared" si="9"/>
        <v/>
      </c>
      <c r="C608" s="38" t="str">
        <f>IF(RawData[[#This Row],[Date]]="","",IF(ISEVEN(ROW()),"AM shift","PM shift"))</f>
        <v/>
      </c>
      <c r="D608" s="73"/>
      <c r="E608" s="73"/>
      <c r="F608" s="73"/>
      <c r="G608" s="73"/>
      <c r="H608" s="73"/>
      <c r="I608" s="73"/>
      <c r="J608" s="73"/>
      <c r="K608" s="73"/>
      <c r="L608" s="73"/>
      <c r="M608" s="73"/>
      <c r="N608" s="73">
        <f>SUM(RawData[[#This Row],[Cat1]:[Cat10]])</f>
        <v>0</v>
      </c>
    </row>
    <row r="609" spans="1:14" x14ac:dyDescent="0.35">
      <c r="A609" s="37" t="str">
        <f>IF(ROW()&gt;Variables!$B$6,"",IF(ISEVEN(ROW()),DATE(YEAR(A608),MONTH(A608),DAY(A608)+1),A608))</f>
        <v/>
      </c>
      <c r="B609" s="42" t="str">
        <f t="shared" si="9"/>
        <v/>
      </c>
      <c r="C609" s="38" t="str">
        <f>IF(RawData[[#This Row],[Date]]="","",IF(ISEVEN(ROW()),"AM shift","PM shift"))</f>
        <v/>
      </c>
      <c r="D609" s="73"/>
      <c r="E609" s="73"/>
      <c r="F609" s="73"/>
      <c r="G609" s="73"/>
      <c r="H609" s="73"/>
      <c r="I609" s="73"/>
      <c r="J609" s="73"/>
      <c r="K609" s="73"/>
      <c r="L609" s="73"/>
      <c r="M609" s="73"/>
      <c r="N609" s="73">
        <f>SUM(RawData[[#This Row],[Cat1]:[Cat10]])</f>
        <v>0</v>
      </c>
    </row>
    <row r="610" spans="1:14" x14ac:dyDescent="0.35">
      <c r="A610" s="37" t="str">
        <f>IF(ROW()&gt;Variables!$B$6,"",IF(ISEVEN(ROW()),DATE(YEAR(A609),MONTH(A609),DAY(A609)+1),A609))</f>
        <v/>
      </c>
      <c r="B610" s="42" t="str">
        <f t="shared" si="9"/>
        <v/>
      </c>
      <c r="C610" s="38" t="str">
        <f>IF(RawData[[#This Row],[Date]]="","",IF(ISEVEN(ROW()),"AM shift","PM shift"))</f>
        <v/>
      </c>
      <c r="D610" s="73"/>
      <c r="E610" s="73"/>
      <c r="F610" s="73"/>
      <c r="G610" s="73"/>
      <c r="H610" s="73"/>
      <c r="I610" s="73"/>
      <c r="J610" s="73"/>
      <c r="K610" s="73"/>
      <c r="L610" s="73"/>
      <c r="M610" s="73"/>
      <c r="N610" s="73">
        <f>SUM(RawData[[#This Row],[Cat1]:[Cat10]])</f>
        <v>0</v>
      </c>
    </row>
    <row r="611" spans="1:14" x14ac:dyDescent="0.35">
      <c r="A611" s="37" t="str">
        <f>IF(ROW()&gt;Variables!$B$6,"",IF(ISEVEN(ROW()),DATE(YEAR(A610),MONTH(A610),DAY(A610)+1),A610))</f>
        <v/>
      </c>
      <c r="B611" s="42" t="str">
        <f t="shared" si="9"/>
        <v/>
      </c>
      <c r="C611" s="38" t="str">
        <f>IF(RawData[[#This Row],[Date]]="","",IF(ISEVEN(ROW()),"AM shift","PM shift"))</f>
        <v/>
      </c>
      <c r="D611" s="73"/>
      <c r="E611" s="73"/>
      <c r="F611" s="73"/>
      <c r="G611" s="73"/>
      <c r="H611" s="73"/>
      <c r="I611" s="73"/>
      <c r="J611" s="73"/>
      <c r="K611" s="73"/>
      <c r="L611" s="73"/>
      <c r="M611" s="73"/>
      <c r="N611" s="73">
        <f>SUM(RawData[[#This Row],[Cat1]:[Cat10]])</f>
        <v>0</v>
      </c>
    </row>
    <row r="612" spans="1:14" x14ac:dyDescent="0.35">
      <c r="A612" s="37" t="str">
        <f>IF(ROW()&gt;Variables!$B$6,"",IF(ISEVEN(ROW()),DATE(YEAR(A611),MONTH(A611),DAY(A611)+1),A611))</f>
        <v/>
      </c>
      <c r="B612" s="42" t="str">
        <f t="shared" si="9"/>
        <v/>
      </c>
      <c r="C612" s="38" t="str">
        <f>IF(RawData[[#This Row],[Date]]="","",IF(ISEVEN(ROW()),"AM shift","PM shift"))</f>
        <v/>
      </c>
      <c r="D612" s="73"/>
      <c r="E612" s="73"/>
      <c r="F612" s="73"/>
      <c r="G612" s="73"/>
      <c r="H612" s="73"/>
      <c r="I612" s="73"/>
      <c r="J612" s="73"/>
      <c r="K612" s="73"/>
      <c r="L612" s="73"/>
      <c r="M612" s="73"/>
      <c r="N612" s="73">
        <f>SUM(RawData[[#This Row],[Cat1]:[Cat10]])</f>
        <v>0</v>
      </c>
    </row>
    <row r="613" spans="1:14" x14ac:dyDescent="0.35">
      <c r="A613" s="37" t="str">
        <f>IF(ROW()&gt;Variables!$B$6,"",IF(ISEVEN(ROW()),DATE(YEAR(A612),MONTH(A612),DAY(A612)+1),A612))</f>
        <v/>
      </c>
      <c r="B613" s="42" t="str">
        <f t="shared" si="9"/>
        <v/>
      </c>
      <c r="C613" s="38" t="str">
        <f>IF(RawData[[#This Row],[Date]]="","",IF(ISEVEN(ROW()),"AM shift","PM shift"))</f>
        <v/>
      </c>
      <c r="D613" s="73"/>
      <c r="E613" s="73"/>
      <c r="F613" s="73"/>
      <c r="G613" s="73"/>
      <c r="H613" s="73"/>
      <c r="I613" s="73"/>
      <c r="J613" s="73"/>
      <c r="K613" s="73"/>
      <c r="L613" s="73"/>
      <c r="M613" s="73"/>
      <c r="N613" s="73">
        <f>SUM(RawData[[#This Row],[Cat1]:[Cat10]])</f>
        <v>0</v>
      </c>
    </row>
    <row r="614" spans="1:14" x14ac:dyDescent="0.35">
      <c r="A614" s="37" t="str">
        <f>IF(ROW()&gt;Variables!$B$6,"",IF(ISEVEN(ROW()),DATE(YEAR(A613),MONTH(A613),DAY(A613)+1),A613))</f>
        <v/>
      </c>
      <c r="B614" s="42" t="str">
        <f t="shared" si="9"/>
        <v/>
      </c>
      <c r="C614" s="38" t="str">
        <f>IF(RawData[[#This Row],[Date]]="","",IF(ISEVEN(ROW()),"AM shift","PM shift"))</f>
        <v/>
      </c>
      <c r="D614" s="73"/>
      <c r="E614" s="73"/>
      <c r="F614" s="73"/>
      <c r="G614" s="73"/>
      <c r="H614" s="73"/>
      <c r="I614" s="73"/>
      <c r="J614" s="73"/>
      <c r="K614" s="73"/>
      <c r="L614" s="73"/>
      <c r="M614" s="73"/>
      <c r="N614" s="73">
        <f>SUM(RawData[[#This Row],[Cat1]:[Cat10]])</f>
        <v>0</v>
      </c>
    </row>
    <row r="615" spans="1:14" x14ac:dyDescent="0.35">
      <c r="A615" s="37" t="str">
        <f>IF(ROW()&gt;Variables!$B$6,"",IF(ISEVEN(ROW()),DATE(YEAR(A614),MONTH(A614),DAY(A614)+1),A614))</f>
        <v/>
      </c>
      <c r="B615" s="42" t="str">
        <f t="shared" si="9"/>
        <v/>
      </c>
      <c r="C615" s="38" t="str">
        <f>IF(RawData[[#This Row],[Date]]="","",IF(ISEVEN(ROW()),"AM shift","PM shift"))</f>
        <v/>
      </c>
      <c r="D615" s="73"/>
      <c r="E615" s="73"/>
      <c r="F615" s="73"/>
      <c r="G615" s="73"/>
      <c r="H615" s="73"/>
      <c r="I615" s="73"/>
      <c r="J615" s="73"/>
      <c r="K615" s="73"/>
      <c r="L615" s="73"/>
      <c r="M615" s="73"/>
      <c r="N615" s="73">
        <f>SUM(RawData[[#This Row],[Cat1]:[Cat10]])</f>
        <v>0</v>
      </c>
    </row>
    <row r="616" spans="1:14" x14ac:dyDescent="0.35">
      <c r="A616" s="37" t="str">
        <f>IF(ROW()&gt;Variables!$B$6,"",IF(ISEVEN(ROW()),DATE(YEAR(A615),MONTH(A615),DAY(A615)+1),A615))</f>
        <v/>
      </c>
      <c r="B616" s="42" t="str">
        <f t="shared" si="9"/>
        <v/>
      </c>
      <c r="C616" s="38" t="str">
        <f>IF(RawData[[#This Row],[Date]]="","",IF(ISEVEN(ROW()),"AM shift","PM shift"))</f>
        <v/>
      </c>
      <c r="D616" s="73"/>
      <c r="E616" s="73"/>
      <c r="F616" s="73"/>
      <c r="G616" s="73"/>
      <c r="H616" s="73"/>
      <c r="I616" s="73"/>
      <c r="J616" s="73"/>
      <c r="K616" s="73"/>
      <c r="L616" s="73"/>
      <c r="M616" s="73"/>
      <c r="N616" s="73">
        <f>SUM(RawData[[#This Row],[Cat1]:[Cat10]])</f>
        <v>0</v>
      </c>
    </row>
    <row r="617" spans="1:14" x14ac:dyDescent="0.35">
      <c r="A617" s="37" t="str">
        <f>IF(ROW()&gt;Variables!$B$6,"",IF(ISEVEN(ROW()),DATE(YEAR(A616),MONTH(A616),DAY(A616)+1),A616))</f>
        <v/>
      </c>
      <c r="B617" s="42" t="str">
        <f t="shared" si="9"/>
        <v/>
      </c>
      <c r="C617" s="38" t="str">
        <f>IF(RawData[[#This Row],[Date]]="","",IF(ISEVEN(ROW()),"AM shift","PM shift"))</f>
        <v/>
      </c>
      <c r="D617" s="73"/>
      <c r="E617" s="73"/>
      <c r="F617" s="73"/>
      <c r="G617" s="73"/>
      <c r="H617" s="73"/>
      <c r="I617" s="73"/>
      <c r="J617" s="73"/>
      <c r="K617" s="73"/>
      <c r="L617" s="73"/>
      <c r="M617" s="73"/>
      <c r="N617" s="73">
        <f>SUM(RawData[[#This Row],[Cat1]:[Cat10]])</f>
        <v>0</v>
      </c>
    </row>
    <row r="618" spans="1:14" x14ac:dyDescent="0.35">
      <c r="A618" s="37" t="str">
        <f>IF(ROW()&gt;Variables!$B$6,"",IF(ISEVEN(ROW()),DATE(YEAR(A617),MONTH(A617),DAY(A617)+1),A617))</f>
        <v/>
      </c>
      <c r="B618" s="42" t="str">
        <f t="shared" si="9"/>
        <v/>
      </c>
      <c r="C618" s="38" t="str">
        <f>IF(RawData[[#This Row],[Date]]="","",IF(ISEVEN(ROW()),"AM shift","PM shift"))</f>
        <v/>
      </c>
      <c r="D618" s="73"/>
      <c r="E618" s="73"/>
      <c r="F618" s="73"/>
      <c r="G618" s="73"/>
      <c r="H618" s="73"/>
      <c r="I618" s="73"/>
      <c r="J618" s="73"/>
      <c r="K618" s="73"/>
      <c r="L618" s="73"/>
      <c r="M618" s="73"/>
      <c r="N618" s="73">
        <f>SUM(RawData[[#This Row],[Cat1]:[Cat10]])</f>
        <v>0</v>
      </c>
    </row>
    <row r="619" spans="1:14" x14ac:dyDescent="0.35">
      <c r="A619" s="37" t="str">
        <f>IF(ROW()&gt;Variables!$B$6,"",IF(ISEVEN(ROW()),DATE(YEAR(A618),MONTH(A618),DAY(A618)+1),A618))</f>
        <v/>
      </c>
      <c r="B619" s="42" t="str">
        <f t="shared" si="9"/>
        <v/>
      </c>
      <c r="C619" s="38" t="str">
        <f>IF(RawData[[#This Row],[Date]]="","",IF(ISEVEN(ROW()),"AM shift","PM shift"))</f>
        <v/>
      </c>
      <c r="D619" s="73"/>
      <c r="E619" s="73"/>
      <c r="F619" s="73"/>
      <c r="G619" s="73"/>
      <c r="H619" s="73"/>
      <c r="I619" s="73"/>
      <c r="J619" s="73"/>
      <c r="K619" s="73"/>
      <c r="L619" s="73"/>
      <c r="M619" s="73"/>
      <c r="N619" s="73">
        <f>SUM(RawData[[#This Row],[Cat1]:[Cat10]])</f>
        <v>0</v>
      </c>
    </row>
    <row r="620" spans="1:14" x14ac:dyDescent="0.35">
      <c r="A620" s="37" t="str">
        <f>IF(ROW()&gt;Variables!$B$6,"",IF(ISEVEN(ROW()),DATE(YEAR(A619),MONTH(A619),DAY(A619)+1),A619))</f>
        <v/>
      </c>
      <c r="B620" s="42" t="str">
        <f t="shared" si="9"/>
        <v/>
      </c>
      <c r="C620" s="38" t="str">
        <f>IF(RawData[[#This Row],[Date]]="","",IF(ISEVEN(ROW()),"AM shift","PM shift"))</f>
        <v/>
      </c>
      <c r="D620" s="73"/>
      <c r="E620" s="73"/>
      <c r="F620" s="73"/>
      <c r="G620" s="73"/>
      <c r="H620" s="73"/>
      <c r="I620" s="73"/>
      <c r="J620" s="73"/>
      <c r="K620" s="73"/>
      <c r="L620" s="73"/>
      <c r="M620" s="73"/>
      <c r="N620" s="73">
        <f>SUM(RawData[[#This Row],[Cat1]:[Cat10]])</f>
        <v>0</v>
      </c>
    </row>
    <row r="621" spans="1:14" x14ac:dyDescent="0.35">
      <c r="A621" s="37" t="str">
        <f>IF(ROW()&gt;Variables!$B$6,"",IF(ISEVEN(ROW()),DATE(YEAR(A620),MONTH(A620),DAY(A620)+1),A620))</f>
        <v/>
      </c>
      <c r="B621" s="42" t="str">
        <f t="shared" si="9"/>
        <v/>
      </c>
      <c r="C621" s="38" t="str">
        <f>IF(RawData[[#This Row],[Date]]="","",IF(ISEVEN(ROW()),"AM shift","PM shift"))</f>
        <v/>
      </c>
      <c r="D621" s="73"/>
      <c r="E621" s="73"/>
      <c r="F621" s="73"/>
      <c r="G621" s="73"/>
      <c r="H621" s="73"/>
      <c r="I621" s="73"/>
      <c r="J621" s="73"/>
      <c r="K621" s="73"/>
      <c r="L621" s="73"/>
      <c r="M621" s="73"/>
      <c r="N621" s="73">
        <f>SUM(RawData[[#This Row],[Cat1]:[Cat10]])</f>
        <v>0</v>
      </c>
    </row>
    <row r="622" spans="1:14" x14ac:dyDescent="0.35">
      <c r="A622" s="37" t="str">
        <f>IF(ROW()&gt;Variables!$B$6,"",IF(ISEVEN(ROW()),DATE(YEAR(A621),MONTH(A621),DAY(A621)+1),A621))</f>
        <v/>
      </c>
      <c r="B622" s="42" t="str">
        <f t="shared" si="9"/>
        <v/>
      </c>
      <c r="C622" s="38" t="str">
        <f>IF(RawData[[#This Row],[Date]]="","",IF(ISEVEN(ROW()),"AM shift","PM shift"))</f>
        <v/>
      </c>
      <c r="D622" s="73"/>
      <c r="E622" s="73"/>
      <c r="F622" s="73"/>
      <c r="G622" s="73"/>
      <c r="H622" s="73"/>
      <c r="I622" s="73"/>
      <c r="J622" s="73"/>
      <c r="K622" s="73"/>
      <c r="L622" s="73"/>
      <c r="M622" s="73"/>
      <c r="N622" s="73">
        <f>SUM(RawData[[#This Row],[Cat1]:[Cat10]])</f>
        <v>0</v>
      </c>
    </row>
    <row r="623" spans="1:14" x14ac:dyDescent="0.35">
      <c r="A623" s="37" t="str">
        <f>IF(ROW()&gt;Variables!$B$6,"",IF(ISEVEN(ROW()),DATE(YEAR(A622),MONTH(A622),DAY(A622)+1),A622))</f>
        <v/>
      </c>
      <c r="B623" s="42" t="str">
        <f t="shared" si="9"/>
        <v/>
      </c>
      <c r="C623" s="38" t="str">
        <f>IF(RawData[[#This Row],[Date]]="","",IF(ISEVEN(ROW()),"AM shift","PM shift"))</f>
        <v/>
      </c>
      <c r="D623" s="73"/>
      <c r="E623" s="73"/>
      <c r="F623" s="73"/>
      <c r="G623" s="73"/>
      <c r="H623" s="73"/>
      <c r="I623" s="73"/>
      <c r="J623" s="73"/>
      <c r="K623" s="73"/>
      <c r="L623" s="73"/>
      <c r="M623" s="73"/>
      <c r="N623" s="73">
        <f>SUM(RawData[[#This Row],[Cat1]:[Cat10]])</f>
        <v>0</v>
      </c>
    </row>
    <row r="624" spans="1:14" x14ac:dyDescent="0.35">
      <c r="A624" s="37" t="str">
        <f>IF(ROW()&gt;Variables!$B$6,"",IF(ISEVEN(ROW()),DATE(YEAR(A623),MONTH(A623),DAY(A623)+1),A623))</f>
        <v/>
      </c>
      <c r="B624" s="42" t="str">
        <f t="shared" si="9"/>
        <v/>
      </c>
      <c r="C624" s="38" t="str">
        <f>IF(RawData[[#This Row],[Date]]="","",IF(ISEVEN(ROW()),"AM shift","PM shift"))</f>
        <v/>
      </c>
      <c r="D624" s="73"/>
      <c r="E624" s="73"/>
      <c r="F624" s="73"/>
      <c r="G624" s="73"/>
      <c r="H624" s="73"/>
      <c r="I624" s="73"/>
      <c r="J624" s="73"/>
      <c r="K624" s="73"/>
      <c r="L624" s="73"/>
      <c r="M624" s="73"/>
      <c r="N624" s="73">
        <f>SUM(RawData[[#This Row],[Cat1]:[Cat10]])</f>
        <v>0</v>
      </c>
    </row>
    <row r="625" spans="1:14" x14ac:dyDescent="0.35">
      <c r="A625" s="37" t="str">
        <f>IF(ROW()&gt;Variables!$B$6,"",IF(ISEVEN(ROW()),DATE(YEAR(A624),MONTH(A624),DAY(A624)+1),A624))</f>
        <v/>
      </c>
      <c r="B625" s="42" t="str">
        <f t="shared" si="9"/>
        <v/>
      </c>
      <c r="C625" s="38" t="str">
        <f>IF(RawData[[#This Row],[Date]]="","",IF(ISEVEN(ROW()),"AM shift","PM shift"))</f>
        <v/>
      </c>
      <c r="D625" s="73"/>
      <c r="E625" s="73"/>
      <c r="F625" s="73"/>
      <c r="G625" s="73"/>
      <c r="H625" s="73"/>
      <c r="I625" s="73"/>
      <c r="J625" s="73"/>
      <c r="K625" s="73"/>
      <c r="L625" s="73"/>
      <c r="M625" s="73"/>
      <c r="N625" s="73">
        <f>SUM(RawData[[#This Row],[Cat1]:[Cat10]])</f>
        <v>0</v>
      </c>
    </row>
    <row r="626" spans="1:14" x14ac:dyDescent="0.35">
      <c r="A626" s="37" t="str">
        <f>IF(ROW()&gt;Variables!$B$6,"",IF(ISEVEN(ROW()),DATE(YEAR(A625),MONTH(A625),DAY(A625)+1),A625))</f>
        <v/>
      </c>
      <c r="B626" s="42" t="str">
        <f t="shared" si="9"/>
        <v/>
      </c>
      <c r="C626" s="38" t="str">
        <f>IF(RawData[[#This Row],[Date]]="","",IF(ISEVEN(ROW()),"AM shift","PM shift"))</f>
        <v/>
      </c>
      <c r="D626" s="73"/>
      <c r="E626" s="73"/>
      <c r="F626" s="73"/>
      <c r="G626" s="73"/>
      <c r="H626" s="73"/>
      <c r="I626" s="73"/>
      <c r="J626" s="73"/>
      <c r="K626" s="73"/>
      <c r="L626" s="73"/>
      <c r="M626" s="73"/>
      <c r="N626" s="73">
        <f>SUM(RawData[[#This Row],[Cat1]:[Cat10]])</f>
        <v>0</v>
      </c>
    </row>
    <row r="627" spans="1:14" x14ac:dyDescent="0.35">
      <c r="A627" s="37" t="str">
        <f>IF(ROW()&gt;Variables!$B$6,"",IF(ISEVEN(ROW()),DATE(YEAR(A626),MONTH(A626),DAY(A626)+1),A626))</f>
        <v/>
      </c>
      <c r="B627" s="42" t="str">
        <f t="shared" si="9"/>
        <v/>
      </c>
      <c r="C627" s="38" t="str">
        <f>IF(RawData[[#This Row],[Date]]="","",IF(ISEVEN(ROW()),"AM shift","PM shift"))</f>
        <v/>
      </c>
      <c r="D627" s="73"/>
      <c r="E627" s="73"/>
      <c r="F627" s="73"/>
      <c r="G627" s="73"/>
      <c r="H627" s="73"/>
      <c r="I627" s="73"/>
      <c r="J627" s="73"/>
      <c r="K627" s="73"/>
      <c r="L627" s="73"/>
      <c r="M627" s="73"/>
      <c r="N627" s="73">
        <f>SUM(RawData[[#This Row],[Cat1]:[Cat10]])</f>
        <v>0</v>
      </c>
    </row>
    <row r="628" spans="1:14" x14ac:dyDescent="0.35">
      <c r="A628" s="37" t="str">
        <f>IF(ROW()&gt;Variables!$B$6,"",IF(ISEVEN(ROW()),DATE(YEAR(A627),MONTH(A627),DAY(A627)+1),A627))</f>
        <v/>
      </c>
      <c r="B628" s="42" t="str">
        <f t="shared" si="9"/>
        <v/>
      </c>
      <c r="C628" s="38" t="str">
        <f>IF(RawData[[#This Row],[Date]]="","",IF(ISEVEN(ROW()),"AM shift","PM shift"))</f>
        <v/>
      </c>
      <c r="D628" s="73"/>
      <c r="E628" s="73"/>
      <c r="F628" s="73"/>
      <c r="G628" s="73"/>
      <c r="H628" s="73"/>
      <c r="I628" s="73"/>
      <c r="J628" s="73"/>
      <c r="K628" s="73"/>
      <c r="L628" s="73"/>
      <c r="M628" s="73"/>
      <c r="N628" s="73">
        <f>SUM(RawData[[#This Row],[Cat1]:[Cat10]])</f>
        <v>0</v>
      </c>
    </row>
    <row r="629" spans="1:14" x14ac:dyDescent="0.35">
      <c r="A629" s="37" t="str">
        <f>IF(ROW()&gt;Variables!$B$6,"",IF(ISEVEN(ROW()),DATE(YEAR(A628),MONTH(A628),DAY(A628)+1),A628))</f>
        <v/>
      </c>
      <c r="B629" s="42" t="str">
        <f t="shared" si="9"/>
        <v/>
      </c>
      <c r="C629" s="38" t="str">
        <f>IF(RawData[[#This Row],[Date]]="","",IF(ISEVEN(ROW()),"AM shift","PM shift"))</f>
        <v/>
      </c>
      <c r="D629" s="73"/>
      <c r="E629" s="73"/>
      <c r="F629" s="73"/>
      <c r="G629" s="73"/>
      <c r="H629" s="73"/>
      <c r="I629" s="73"/>
      <c r="J629" s="73"/>
      <c r="K629" s="73"/>
      <c r="L629" s="73"/>
      <c r="M629" s="73"/>
      <c r="N629" s="73">
        <f>SUM(RawData[[#This Row],[Cat1]:[Cat10]])</f>
        <v>0</v>
      </c>
    </row>
    <row r="630" spans="1:14" x14ac:dyDescent="0.35">
      <c r="A630" s="37" t="str">
        <f>IF(ROW()&gt;Variables!$B$6,"",IF(ISEVEN(ROW()),DATE(YEAR(A629),MONTH(A629),DAY(A629)+1),A629))</f>
        <v/>
      </c>
      <c r="B630" s="42" t="str">
        <f t="shared" si="9"/>
        <v/>
      </c>
      <c r="C630" s="38" t="str">
        <f>IF(RawData[[#This Row],[Date]]="","",IF(ISEVEN(ROW()),"AM shift","PM shift"))</f>
        <v/>
      </c>
      <c r="D630" s="73"/>
      <c r="E630" s="73"/>
      <c r="F630" s="73"/>
      <c r="G630" s="73"/>
      <c r="H630" s="73"/>
      <c r="I630" s="73"/>
      <c r="J630" s="73"/>
      <c r="K630" s="73"/>
      <c r="L630" s="73"/>
      <c r="M630" s="73"/>
      <c r="N630" s="73">
        <f>SUM(RawData[[#This Row],[Cat1]:[Cat10]])</f>
        <v>0</v>
      </c>
    </row>
    <row r="631" spans="1:14" x14ac:dyDescent="0.35">
      <c r="A631" s="37" t="str">
        <f>IF(ROW()&gt;Variables!$B$6,"",IF(ISEVEN(ROW()),DATE(YEAR(A630),MONTH(A630),DAY(A630)+1),A630))</f>
        <v/>
      </c>
      <c r="B631" s="42" t="str">
        <f t="shared" si="9"/>
        <v/>
      </c>
      <c r="C631" s="38" t="str">
        <f>IF(RawData[[#This Row],[Date]]="","",IF(ISEVEN(ROW()),"AM shift","PM shift"))</f>
        <v/>
      </c>
      <c r="D631" s="73"/>
      <c r="E631" s="73"/>
      <c r="F631" s="73"/>
      <c r="G631" s="73"/>
      <c r="H631" s="73"/>
      <c r="I631" s="73"/>
      <c r="J631" s="73"/>
      <c r="K631" s="73"/>
      <c r="L631" s="73"/>
      <c r="M631" s="73"/>
      <c r="N631" s="73">
        <f>SUM(RawData[[#This Row],[Cat1]:[Cat10]])</f>
        <v>0</v>
      </c>
    </row>
    <row r="632" spans="1:14" x14ac:dyDescent="0.35">
      <c r="A632" s="37" t="str">
        <f>IF(ROW()&gt;Variables!$B$6,"",IF(ISEVEN(ROW()),DATE(YEAR(A631),MONTH(A631),DAY(A631)+1),A631))</f>
        <v/>
      </c>
      <c r="B632" s="42" t="str">
        <f t="shared" si="9"/>
        <v/>
      </c>
      <c r="C632" s="38" t="str">
        <f>IF(RawData[[#This Row],[Date]]="","",IF(ISEVEN(ROW()),"AM shift","PM shift"))</f>
        <v/>
      </c>
      <c r="D632" s="73"/>
      <c r="E632" s="73"/>
      <c r="F632" s="73"/>
      <c r="G632" s="73"/>
      <c r="H632" s="73"/>
      <c r="I632" s="73"/>
      <c r="J632" s="73"/>
      <c r="K632" s="73"/>
      <c r="L632" s="73"/>
      <c r="M632" s="73"/>
      <c r="N632" s="73">
        <f>SUM(RawData[[#This Row],[Cat1]:[Cat10]])</f>
        <v>0</v>
      </c>
    </row>
    <row r="633" spans="1:14" x14ac:dyDescent="0.35">
      <c r="A633" s="37" t="str">
        <f>IF(ROW()&gt;Variables!$B$6,"",IF(ISEVEN(ROW()),DATE(YEAR(A632),MONTH(A632),DAY(A632)+1),A632))</f>
        <v/>
      </c>
      <c r="B633" s="42" t="str">
        <f t="shared" si="9"/>
        <v/>
      </c>
      <c r="C633" s="38" t="str">
        <f>IF(RawData[[#This Row],[Date]]="","",IF(ISEVEN(ROW()),"AM shift","PM shift"))</f>
        <v/>
      </c>
      <c r="D633" s="73"/>
      <c r="E633" s="73"/>
      <c r="F633" s="73"/>
      <c r="G633" s="73"/>
      <c r="H633" s="73"/>
      <c r="I633" s="73"/>
      <c r="J633" s="73"/>
      <c r="K633" s="73"/>
      <c r="L633" s="73"/>
      <c r="M633" s="73"/>
      <c r="N633" s="73">
        <f>SUM(RawData[[#This Row],[Cat1]:[Cat10]])</f>
        <v>0</v>
      </c>
    </row>
    <row r="634" spans="1:14" x14ac:dyDescent="0.35">
      <c r="A634" s="37" t="str">
        <f>IF(ROW()&gt;Variables!$B$6,"",IF(ISEVEN(ROW()),DATE(YEAR(A633),MONTH(A633),DAY(A633)+1),A633))</f>
        <v/>
      </c>
      <c r="B634" s="42" t="str">
        <f t="shared" si="9"/>
        <v/>
      </c>
      <c r="C634" s="38" t="str">
        <f>IF(RawData[[#This Row],[Date]]="","",IF(ISEVEN(ROW()),"AM shift","PM shift"))</f>
        <v/>
      </c>
      <c r="D634" s="73"/>
      <c r="E634" s="73"/>
      <c r="F634" s="73"/>
      <c r="G634" s="73"/>
      <c r="H634" s="73"/>
      <c r="I634" s="73"/>
      <c r="J634" s="73"/>
      <c r="K634" s="73"/>
      <c r="L634" s="73"/>
      <c r="M634" s="73"/>
      <c r="N634" s="73">
        <f>SUM(RawData[[#This Row],[Cat1]:[Cat10]])</f>
        <v>0</v>
      </c>
    </row>
    <row r="635" spans="1:14" x14ac:dyDescent="0.35">
      <c r="A635" s="37" t="str">
        <f>IF(ROW()&gt;Variables!$B$6,"",IF(ISEVEN(ROW()),DATE(YEAR(A634),MONTH(A634),DAY(A634)+1),A634))</f>
        <v/>
      </c>
      <c r="B635" s="42" t="str">
        <f t="shared" si="9"/>
        <v/>
      </c>
      <c r="C635" s="38" t="str">
        <f>IF(RawData[[#This Row],[Date]]="","",IF(ISEVEN(ROW()),"AM shift","PM shift"))</f>
        <v/>
      </c>
      <c r="D635" s="73"/>
      <c r="E635" s="73"/>
      <c r="F635" s="73"/>
      <c r="G635" s="73"/>
      <c r="H635" s="73"/>
      <c r="I635" s="73"/>
      <c r="J635" s="73"/>
      <c r="K635" s="73"/>
      <c r="L635" s="73"/>
      <c r="M635" s="73"/>
      <c r="N635" s="73">
        <f>SUM(RawData[[#This Row],[Cat1]:[Cat10]])</f>
        <v>0</v>
      </c>
    </row>
    <row r="636" spans="1:14" x14ac:dyDescent="0.35">
      <c r="A636" s="37" t="str">
        <f>IF(ROW()&gt;Variables!$B$6,"",IF(ISEVEN(ROW()),DATE(YEAR(A635),MONTH(A635),DAY(A635)+1),A635))</f>
        <v/>
      </c>
      <c r="B636" s="42" t="str">
        <f t="shared" si="9"/>
        <v/>
      </c>
      <c r="C636" s="38" t="str">
        <f>IF(RawData[[#This Row],[Date]]="","",IF(ISEVEN(ROW()),"AM shift","PM shift"))</f>
        <v/>
      </c>
      <c r="D636" s="73"/>
      <c r="E636" s="73"/>
      <c r="F636" s="73"/>
      <c r="G636" s="73"/>
      <c r="H636" s="73"/>
      <c r="I636" s="73"/>
      <c r="J636" s="73"/>
      <c r="K636" s="73"/>
      <c r="L636" s="73"/>
      <c r="M636" s="73"/>
      <c r="N636" s="73">
        <f>SUM(RawData[[#This Row],[Cat1]:[Cat10]])</f>
        <v>0</v>
      </c>
    </row>
    <row r="637" spans="1:14" x14ac:dyDescent="0.35">
      <c r="A637" s="37" t="str">
        <f>IF(ROW()&gt;Variables!$B$6,"",IF(ISEVEN(ROW()),DATE(YEAR(A636),MONTH(A636),DAY(A636)+1),A636))</f>
        <v/>
      </c>
      <c r="B637" s="42" t="str">
        <f t="shared" si="9"/>
        <v/>
      </c>
      <c r="C637" s="38" t="str">
        <f>IF(RawData[[#This Row],[Date]]="","",IF(ISEVEN(ROW()),"AM shift","PM shift"))</f>
        <v/>
      </c>
      <c r="D637" s="73"/>
      <c r="E637" s="73"/>
      <c r="F637" s="73"/>
      <c r="G637" s="73"/>
      <c r="H637" s="73"/>
      <c r="I637" s="73"/>
      <c r="J637" s="73"/>
      <c r="K637" s="73"/>
      <c r="L637" s="73"/>
      <c r="M637" s="73"/>
      <c r="N637" s="73">
        <f>SUM(RawData[[#This Row],[Cat1]:[Cat10]])</f>
        <v>0</v>
      </c>
    </row>
    <row r="638" spans="1:14" x14ac:dyDescent="0.35">
      <c r="A638" s="37" t="str">
        <f>IF(ROW()&gt;Variables!$B$6,"",IF(ISEVEN(ROW()),DATE(YEAR(A637),MONTH(A637),DAY(A637)+1),A637))</f>
        <v/>
      </c>
      <c r="B638" s="42" t="str">
        <f t="shared" si="9"/>
        <v/>
      </c>
      <c r="C638" s="38" t="str">
        <f>IF(RawData[[#This Row],[Date]]="","",IF(ISEVEN(ROW()),"AM shift","PM shift"))</f>
        <v/>
      </c>
      <c r="D638" s="73"/>
      <c r="E638" s="73"/>
      <c r="F638" s="73"/>
      <c r="G638" s="73"/>
      <c r="H638" s="73"/>
      <c r="I638" s="73"/>
      <c r="J638" s="73"/>
      <c r="K638" s="73"/>
      <c r="L638" s="73"/>
      <c r="M638" s="73"/>
      <c r="N638" s="73">
        <f>SUM(RawData[[#This Row],[Cat1]:[Cat10]])</f>
        <v>0</v>
      </c>
    </row>
    <row r="639" spans="1:14" x14ac:dyDescent="0.35">
      <c r="A639" s="37" t="str">
        <f>IF(ROW()&gt;Variables!$B$6,"",IF(ISEVEN(ROW()),DATE(YEAR(A638),MONTH(A638),DAY(A638)+1),A638))</f>
        <v/>
      </c>
      <c r="B639" s="42" t="str">
        <f t="shared" si="9"/>
        <v/>
      </c>
      <c r="C639" s="38" t="str">
        <f>IF(RawData[[#This Row],[Date]]="","",IF(ISEVEN(ROW()),"AM shift","PM shift"))</f>
        <v/>
      </c>
      <c r="D639" s="73"/>
      <c r="E639" s="73"/>
      <c r="F639" s="73"/>
      <c r="G639" s="73"/>
      <c r="H639" s="73"/>
      <c r="I639" s="73"/>
      <c r="J639" s="73"/>
      <c r="K639" s="73"/>
      <c r="L639" s="73"/>
      <c r="M639" s="73"/>
      <c r="N639" s="73">
        <f>SUM(RawData[[#This Row],[Cat1]:[Cat10]])</f>
        <v>0</v>
      </c>
    </row>
    <row r="640" spans="1:14" x14ac:dyDescent="0.35">
      <c r="A640" s="37" t="str">
        <f>IF(ROW()&gt;Variables!$B$6,"",IF(ISEVEN(ROW()),DATE(YEAR(A639),MONTH(A639),DAY(A639)+1),A639))</f>
        <v/>
      </c>
      <c r="B640" s="42" t="str">
        <f t="shared" si="9"/>
        <v/>
      </c>
      <c r="C640" s="38" t="str">
        <f>IF(RawData[[#This Row],[Date]]="","",IF(ISEVEN(ROW()),"AM shift","PM shift"))</f>
        <v/>
      </c>
      <c r="D640" s="73"/>
      <c r="E640" s="73"/>
      <c r="F640" s="73"/>
      <c r="G640" s="73"/>
      <c r="H640" s="73"/>
      <c r="I640" s="73"/>
      <c r="J640" s="73"/>
      <c r="K640" s="73"/>
      <c r="L640" s="73"/>
      <c r="M640" s="73"/>
      <c r="N640" s="73">
        <f>SUM(RawData[[#This Row],[Cat1]:[Cat10]])</f>
        <v>0</v>
      </c>
    </row>
    <row r="641" spans="1:14" x14ac:dyDescent="0.35">
      <c r="A641" s="37" t="str">
        <f>IF(ROW()&gt;Variables!$B$6,"",IF(ISEVEN(ROW()),DATE(YEAR(A640),MONTH(A640),DAY(A640)+1),A640))</f>
        <v/>
      </c>
      <c r="B641" s="42" t="str">
        <f t="shared" si="9"/>
        <v/>
      </c>
      <c r="C641" s="38" t="str">
        <f>IF(RawData[[#This Row],[Date]]="","",IF(ISEVEN(ROW()),"AM shift","PM shift"))</f>
        <v/>
      </c>
      <c r="D641" s="73"/>
      <c r="E641" s="73"/>
      <c r="F641" s="73"/>
      <c r="G641" s="73"/>
      <c r="H641" s="73"/>
      <c r="I641" s="73"/>
      <c r="J641" s="73"/>
      <c r="K641" s="73"/>
      <c r="L641" s="73"/>
      <c r="M641" s="73"/>
      <c r="N641" s="73">
        <f>SUM(RawData[[#This Row],[Cat1]:[Cat10]])</f>
        <v>0</v>
      </c>
    </row>
    <row r="642" spans="1:14" x14ac:dyDescent="0.35">
      <c r="A642" s="37" t="str">
        <f>IF(ROW()&gt;Variables!$B$6,"",IF(ISEVEN(ROW()),DATE(YEAR(A641),MONTH(A641),DAY(A641)+1),A641))</f>
        <v/>
      </c>
      <c r="B642" s="42" t="str">
        <f t="shared" si="9"/>
        <v/>
      </c>
      <c r="C642" s="38" t="str">
        <f>IF(RawData[[#This Row],[Date]]="","",IF(ISEVEN(ROW()),"AM shift","PM shift"))</f>
        <v/>
      </c>
      <c r="D642" s="73"/>
      <c r="E642" s="73"/>
      <c r="F642" s="73"/>
      <c r="G642" s="73"/>
      <c r="H642" s="73"/>
      <c r="I642" s="73"/>
      <c r="J642" s="73"/>
      <c r="K642" s="73"/>
      <c r="L642" s="73"/>
      <c r="M642" s="73"/>
      <c r="N642" s="73">
        <f>SUM(RawData[[#This Row],[Cat1]:[Cat10]])</f>
        <v>0</v>
      </c>
    </row>
    <row r="643" spans="1:14" x14ac:dyDescent="0.35">
      <c r="A643" s="37" t="str">
        <f>IF(ROW()&gt;Variables!$B$6,"",IF(ISEVEN(ROW()),DATE(YEAR(A642),MONTH(A642),DAY(A642)+1),A642))</f>
        <v/>
      </c>
      <c r="B643" s="42" t="str">
        <f t="shared" ref="B643:B706" si="10">TEXT(A643,"dddd")</f>
        <v/>
      </c>
      <c r="C643" s="38" t="str">
        <f>IF(RawData[[#This Row],[Date]]="","",IF(ISEVEN(ROW()),"AM shift","PM shift"))</f>
        <v/>
      </c>
      <c r="D643" s="73"/>
      <c r="E643" s="73"/>
      <c r="F643" s="73"/>
      <c r="G643" s="73"/>
      <c r="H643" s="73"/>
      <c r="I643" s="73"/>
      <c r="J643" s="73"/>
      <c r="K643" s="73"/>
      <c r="L643" s="73"/>
      <c r="M643" s="73"/>
      <c r="N643" s="73">
        <f>SUM(RawData[[#This Row],[Cat1]:[Cat10]])</f>
        <v>0</v>
      </c>
    </row>
    <row r="644" spans="1:14" x14ac:dyDescent="0.35">
      <c r="A644" s="37" t="str">
        <f>IF(ROW()&gt;Variables!$B$6,"",IF(ISEVEN(ROW()),DATE(YEAR(A643),MONTH(A643),DAY(A643)+1),A643))</f>
        <v/>
      </c>
      <c r="B644" s="42" t="str">
        <f t="shared" si="10"/>
        <v/>
      </c>
      <c r="C644" s="38" t="str">
        <f>IF(RawData[[#This Row],[Date]]="","",IF(ISEVEN(ROW()),"AM shift","PM shift"))</f>
        <v/>
      </c>
      <c r="D644" s="73"/>
      <c r="E644" s="73"/>
      <c r="F644" s="73"/>
      <c r="G644" s="73"/>
      <c r="H644" s="73"/>
      <c r="I644" s="73"/>
      <c r="J644" s="73"/>
      <c r="K644" s="73"/>
      <c r="L644" s="73"/>
      <c r="M644" s="73"/>
      <c r="N644" s="73">
        <f>SUM(RawData[[#This Row],[Cat1]:[Cat10]])</f>
        <v>0</v>
      </c>
    </row>
    <row r="645" spans="1:14" x14ac:dyDescent="0.35">
      <c r="A645" s="37" t="str">
        <f>IF(ROW()&gt;Variables!$B$6,"",IF(ISEVEN(ROW()),DATE(YEAR(A644),MONTH(A644),DAY(A644)+1),A644))</f>
        <v/>
      </c>
      <c r="B645" s="42" t="str">
        <f t="shared" si="10"/>
        <v/>
      </c>
      <c r="C645" s="38" t="str">
        <f>IF(RawData[[#This Row],[Date]]="","",IF(ISEVEN(ROW()),"AM shift","PM shift"))</f>
        <v/>
      </c>
      <c r="D645" s="73"/>
      <c r="E645" s="73"/>
      <c r="F645" s="73"/>
      <c r="G645" s="73"/>
      <c r="H645" s="73"/>
      <c r="I645" s="73"/>
      <c r="J645" s="73"/>
      <c r="K645" s="73"/>
      <c r="L645" s="73"/>
      <c r="M645" s="73"/>
      <c r="N645" s="73">
        <f>SUM(RawData[[#This Row],[Cat1]:[Cat10]])</f>
        <v>0</v>
      </c>
    </row>
    <row r="646" spans="1:14" x14ac:dyDescent="0.35">
      <c r="A646" s="37" t="str">
        <f>IF(ROW()&gt;Variables!$B$6,"",IF(ISEVEN(ROW()),DATE(YEAR(A645),MONTH(A645),DAY(A645)+1),A645))</f>
        <v/>
      </c>
      <c r="B646" s="42" t="str">
        <f t="shared" si="10"/>
        <v/>
      </c>
      <c r="C646" s="38" t="str">
        <f>IF(RawData[[#This Row],[Date]]="","",IF(ISEVEN(ROW()),"AM shift","PM shift"))</f>
        <v/>
      </c>
      <c r="D646" s="73"/>
      <c r="E646" s="73"/>
      <c r="F646" s="73"/>
      <c r="G646" s="73"/>
      <c r="H646" s="73"/>
      <c r="I646" s="73"/>
      <c r="J646" s="73"/>
      <c r="K646" s="73"/>
      <c r="L646" s="73"/>
      <c r="M646" s="73"/>
      <c r="N646" s="73">
        <f>SUM(RawData[[#This Row],[Cat1]:[Cat10]])</f>
        <v>0</v>
      </c>
    </row>
    <row r="647" spans="1:14" x14ac:dyDescent="0.35">
      <c r="A647" s="37" t="str">
        <f>IF(ROW()&gt;Variables!$B$6,"",IF(ISEVEN(ROW()),DATE(YEAR(A646),MONTH(A646),DAY(A646)+1),A646))</f>
        <v/>
      </c>
      <c r="B647" s="42" t="str">
        <f t="shared" si="10"/>
        <v/>
      </c>
      <c r="C647" s="38" t="str">
        <f>IF(RawData[[#This Row],[Date]]="","",IF(ISEVEN(ROW()),"AM shift","PM shift"))</f>
        <v/>
      </c>
      <c r="D647" s="73"/>
      <c r="E647" s="73"/>
      <c r="F647" s="73"/>
      <c r="G647" s="73"/>
      <c r="H647" s="73"/>
      <c r="I647" s="73"/>
      <c r="J647" s="73"/>
      <c r="K647" s="73"/>
      <c r="L647" s="73"/>
      <c r="M647" s="73"/>
      <c r="N647" s="73">
        <f>SUM(RawData[[#This Row],[Cat1]:[Cat10]])</f>
        <v>0</v>
      </c>
    </row>
    <row r="648" spans="1:14" x14ac:dyDescent="0.35">
      <c r="A648" s="37" t="str">
        <f>IF(ROW()&gt;Variables!$B$6,"",IF(ISEVEN(ROW()),DATE(YEAR(A647),MONTH(A647),DAY(A647)+1),A647))</f>
        <v/>
      </c>
      <c r="B648" s="42" t="str">
        <f t="shared" si="10"/>
        <v/>
      </c>
      <c r="C648" s="38" t="str">
        <f>IF(RawData[[#This Row],[Date]]="","",IF(ISEVEN(ROW()),"AM shift","PM shift"))</f>
        <v/>
      </c>
      <c r="D648" s="73"/>
      <c r="E648" s="73"/>
      <c r="F648" s="73"/>
      <c r="G648" s="73"/>
      <c r="H648" s="73"/>
      <c r="I648" s="73"/>
      <c r="J648" s="73"/>
      <c r="K648" s="73"/>
      <c r="L648" s="73"/>
      <c r="M648" s="73"/>
      <c r="N648" s="73">
        <f>SUM(RawData[[#This Row],[Cat1]:[Cat10]])</f>
        <v>0</v>
      </c>
    </row>
    <row r="649" spans="1:14" x14ac:dyDescent="0.35">
      <c r="A649" s="37" t="str">
        <f>IF(ROW()&gt;Variables!$B$6,"",IF(ISEVEN(ROW()),DATE(YEAR(A648),MONTH(A648),DAY(A648)+1),A648))</f>
        <v/>
      </c>
      <c r="B649" s="42" t="str">
        <f t="shared" si="10"/>
        <v/>
      </c>
      <c r="C649" s="38" t="str">
        <f>IF(RawData[[#This Row],[Date]]="","",IF(ISEVEN(ROW()),"AM shift","PM shift"))</f>
        <v/>
      </c>
      <c r="D649" s="73"/>
      <c r="E649" s="73"/>
      <c r="F649" s="73"/>
      <c r="G649" s="73"/>
      <c r="H649" s="73"/>
      <c r="I649" s="73"/>
      <c r="J649" s="73"/>
      <c r="K649" s="73"/>
      <c r="L649" s="73"/>
      <c r="M649" s="73"/>
      <c r="N649" s="73">
        <f>SUM(RawData[[#This Row],[Cat1]:[Cat10]])</f>
        <v>0</v>
      </c>
    </row>
    <row r="650" spans="1:14" x14ac:dyDescent="0.35">
      <c r="A650" s="37" t="str">
        <f>IF(ROW()&gt;Variables!$B$6,"",IF(ISEVEN(ROW()),DATE(YEAR(A649),MONTH(A649),DAY(A649)+1),A649))</f>
        <v/>
      </c>
      <c r="B650" s="42" t="str">
        <f t="shared" si="10"/>
        <v/>
      </c>
      <c r="C650" s="38" t="str">
        <f>IF(RawData[[#This Row],[Date]]="","",IF(ISEVEN(ROW()),"AM shift","PM shift"))</f>
        <v/>
      </c>
      <c r="D650" s="73"/>
      <c r="E650" s="73"/>
      <c r="F650" s="73"/>
      <c r="G650" s="73"/>
      <c r="H650" s="73"/>
      <c r="I650" s="73"/>
      <c r="J650" s="73"/>
      <c r="K650" s="73"/>
      <c r="L650" s="73"/>
      <c r="M650" s="73"/>
      <c r="N650" s="73">
        <f>SUM(RawData[[#This Row],[Cat1]:[Cat10]])</f>
        <v>0</v>
      </c>
    </row>
    <row r="651" spans="1:14" x14ac:dyDescent="0.35">
      <c r="A651" s="37" t="str">
        <f>IF(ROW()&gt;Variables!$B$6,"",IF(ISEVEN(ROW()),DATE(YEAR(A650),MONTH(A650),DAY(A650)+1),A650))</f>
        <v/>
      </c>
      <c r="B651" s="42" t="str">
        <f t="shared" si="10"/>
        <v/>
      </c>
      <c r="C651" s="38" t="str">
        <f>IF(RawData[[#This Row],[Date]]="","",IF(ISEVEN(ROW()),"AM shift","PM shift"))</f>
        <v/>
      </c>
      <c r="D651" s="73"/>
      <c r="E651" s="73"/>
      <c r="F651" s="73"/>
      <c r="G651" s="73"/>
      <c r="H651" s="73"/>
      <c r="I651" s="73"/>
      <c r="J651" s="73"/>
      <c r="K651" s="73"/>
      <c r="L651" s="73"/>
      <c r="M651" s="73"/>
      <c r="N651" s="73">
        <f>SUM(RawData[[#This Row],[Cat1]:[Cat10]])</f>
        <v>0</v>
      </c>
    </row>
    <row r="652" spans="1:14" x14ac:dyDescent="0.35">
      <c r="A652" s="37" t="str">
        <f>IF(ROW()&gt;Variables!$B$6,"",IF(ISEVEN(ROW()),DATE(YEAR(A651),MONTH(A651),DAY(A651)+1),A651))</f>
        <v/>
      </c>
      <c r="B652" s="42" t="str">
        <f t="shared" si="10"/>
        <v/>
      </c>
      <c r="C652" s="38" t="str">
        <f>IF(RawData[[#This Row],[Date]]="","",IF(ISEVEN(ROW()),"AM shift","PM shift"))</f>
        <v/>
      </c>
      <c r="D652" s="73"/>
      <c r="E652" s="73"/>
      <c r="F652" s="73"/>
      <c r="G652" s="73"/>
      <c r="H652" s="73"/>
      <c r="I652" s="73"/>
      <c r="J652" s="73"/>
      <c r="K652" s="73"/>
      <c r="L652" s="73"/>
      <c r="M652" s="73"/>
      <c r="N652" s="73">
        <f>SUM(RawData[[#This Row],[Cat1]:[Cat10]])</f>
        <v>0</v>
      </c>
    </row>
    <row r="653" spans="1:14" x14ac:dyDescent="0.35">
      <c r="A653" s="37" t="str">
        <f>IF(ROW()&gt;Variables!$B$6,"",IF(ISEVEN(ROW()),DATE(YEAR(A652),MONTH(A652),DAY(A652)+1),A652))</f>
        <v/>
      </c>
      <c r="B653" s="42" t="str">
        <f t="shared" si="10"/>
        <v/>
      </c>
      <c r="C653" s="38" t="str">
        <f>IF(RawData[[#This Row],[Date]]="","",IF(ISEVEN(ROW()),"AM shift","PM shift"))</f>
        <v/>
      </c>
      <c r="D653" s="73"/>
      <c r="E653" s="73"/>
      <c r="F653" s="73"/>
      <c r="G653" s="73"/>
      <c r="H653" s="73"/>
      <c r="I653" s="73"/>
      <c r="J653" s="73"/>
      <c r="K653" s="73"/>
      <c r="L653" s="73"/>
      <c r="M653" s="73"/>
      <c r="N653" s="73">
        <f>SUM(RawData[[#This Row],[Cat1]:[Cat10]])</f>
        <v>0</v>
      </c>
    </row>
    <row r="654" spans="1:14" x14ac:dyDescent="0.35">
      <c r="A654" s="37" t="str">
        <f>IF(ROW()&gt;Variables!$B$6,"",IF(ISEVEN(ROW()),DATE(YEAR(A653),MONTH(A653),DAY(A653)+1),A653))</f>
        <v/>
      </c>
      <c r="B654" s="42" t="str">
        <f t="shared" si="10"/>
        <v/>
      </c>
      <c r="C654" s="38" t="str">
        <f>IF(RawData[[#This Row],[Date]]="","",IF(ISEVEN(ROW()),"AM shift","PM shift"))</f>
        <v/>
      </c>
      <c r="D654" s="73"/>
      <c r="E654" s="73"/>
      <c r="F654" s="73"/>
      <c r="G654" s="73"/>
      <c r="H654" s="73"/>
      <c r="I654" s="73"/>
      <c r="J654" s="73"/>
      <c r="K654" s="73"/>
      <c r="L654" s="73"/>
      <c r="M654" s="73"/>
      <c r="N654" s="73">
        <f>SUM(RawData[[#This Row],[Cat1]:[Cat10]])</f>
        <v>0</v>
      </c>
    </row>
    <row r="655" spans="1:14" x14ac:dyDescent="0.35">
      <c r="A655" s="37" t="str">
        <f>IF(ROW()&gt;Variables!$B$6,"",IF(ISEVEN(ROW()),DATE(YEAR(A654),MONTH(A654),DAY(A654)+1),A654))</f>
        <v/>
      </c>
      <c r="B655" s="42" t="str">
        <f t="shared" si="10"/>
        <v/>
      </c>
      <c r="C655" s="38" t="str">
        <f>IF(RawData[[#This Row],[Date]]="","",IF(ISEVEN(ROW()),"AM shift","PM shift"))</f>
        <v/>
      </c>
      <c r="D655" s="73"/>
      <c r="E655" s="73"/>
      <c r="F655" s="73"/>
      <c r="G655" s="73"/>
      <c r="H655" s="73"/>
      <c r="I655" s="73"/>
      <c r="J655" s="73"/>
      <c r="K655" s="73"/>
      <c r="L655" s="73"/>
      <c r="M655" s="73"/>
      <c r="N655" s="73">
        <f>SUM(RawData[[#This Row],[Cat1]:[Cat10]])</f>
        <v>0</v>
      </c>
    </row>
    <row r="656" spans="1:14" x14ac:dyDescent="0.35">
      <c r="A656" s="37" t="str">
        <f>IF(ROW()&gt;Variables!$B$6,"",IF(ISEVEN(ROW()),DATE(YEAR(A655),MONTH(A655),DAY(A655)+1),A655))</f>
        <v/>
      </c>
      <c r="B656" s="42" t="str">
        <f t="shared" si="10"/>
        <v/>
      </c>
      <c r="C656" s="38" t="str">
        <f>IF(RawData[[#This Row],[Date]]="","",IF(ISEVEN(ROW()),"AM shift","PM shift"))</f>
        <v/>
      </c>
      <c r="D656" s="73"/>
      <c r="E656" s="73"/>
      <c r="F656" s="73"/>
      <c r="G656" s="73"/>
      <c r="H656" s="73"/>
      <c r="I656" s="73"/>
      <c r="J656" s="73"/>
      <c r="K656" s="73"/>
      <c r="L656" s="73"/>
      <c r="M656" s="73"/>
      <c r="N656" s="73">
        <f>SUM(RawData[[#This Row],[Cat1]:[Cat10]])</f>
        <v>0</v>
      </c>
    </row>
    <row r="657" spans="1:14" x14ac:dyDescent="0.35">
      <c r="A657" s="37" t="str">
        <f>IF(ROW()&gt;Variables!$B$6,"",IF(ISEVEN(ROW()),DATE(YEAR(A656),MONTH(A656),DAY(A656)+1),A656))</f>
        <v/>
      </c>
      <c r="B657" s="42" t="str">
        <f t="shared" si="10"/>
        <v/>
      </c>
      <c r="C657" s="38" t="str">
        <f>IF(RawData[[#This Row],[Date]]="","",IF(ISEVEN(ROW()),"AM shift","PM shift"))</f>
        <v/>
      </c>
      <c r="D657" s="73"/>
      <c r="E657" s="73"/>
      <c r="F657" s="73"/>
      <c r="G657" s="73"/>
      <c r="H657" s="73"/>
      <c r="I657" s="73"/>
      <c r="J657" s="73"/>
      <c r="K657" s="73"/>
      <c r="L657" s="73"/>
      <c r="M657" s="73"/>
      <c r="N657" s="73">
        <f>SUM(RawData[[#This Row],[Cat1]:[Cat10]])</f>
        <v>0</v>
      </c>
    </row>
    <row r="658" spans="1:14" x14ac:dyDescent="0.35">
      <c r="A658" s="37" t="str">
        <f>IF(ROW()&gt;Variables!$B$6,"",IF(ISEVEN(ROW()),DATE(YEAR(A657),MONTH(A657),DAY(A657)+1),A657))</f>
        <v/>
      </c>
      <c r="B658" s="42" t="str">
        <f t="shared" si="10"/>
        <v/>
      </c>
      <c r="C658" s="38" t="str">
        <f>IF(RawData[[#This Row],[Date]]="","",IF(ISEVEN(ROW()),"AM shift","PM shift"))</f>
        <v/>
      </c>
      <c r="D658" s="73"/>
      <c r="E658" s="73"/>
      <c r="F658" s="73"/>
      <c r="G658" s="73"/>
      <c r="H658" s="73"/>
      <c r="I658" s="73"/>
      <c r="J658" s="73"/>
      <c r="K658" s="73"/>
      <c r="L658" s="73"/>
      <c r="M658" s="73"/>
      <c r="N658" s="73">
        <f>SUM(RawData[[#This Row],[Cat1]:[Cat10]])</f>
        <v>0</v>
      </c>
    </row>
    <row r="659" spans="1:14" x14ac:dyDescent="0.35">
      <c r="A659" s="37" t="str">
        <f>IF(ROW()&gt;Variables!$B$6,"",IF(ISEVEN(ROW()),DATE(YEAR(A658),MONTH(A658),DAY(A658)+1),A658))</f>
        <v/>
      </c>
      <c r="B659" s="42" t="str">
        <f t="shared" si="10"/>
        <v/>
      </c>
      <c r="C659" s="38" t="str">
        <f>IF(RawData[[#This Row],[Date]]="","",IF(ISEVEN(ROW()),"AM shift","PM shift"))</f>
        <v/>
      </c>
      <c r="D659" s="73"/>
      <c r="E659" s="73"/>
      <c r="F659" s="73"/>
      <c r="G659" s="73"/>
      <c r="H659" s="73"/>
      <c r="I659" s="73"/>
      <c r="J659" s="73"/>
      <c r="K659" s="73"/>
      <c r="L659" s="73"/>
      <c r="M659" s="73"/>
      <c r="N659" s="73">
        <f>SUM(RawData[[#This Row],[Cat1]:[Cat10]])</f>
        <v>0</v>
      </c>
    </row>
    <row r="660" spans="1:14" x14ac:dyDescent="0.35">
      <c r="A660" s="37" t="str">
        <f>IF(ROW()&gt;Variables!$B$6,"",IF(ISEVEN(ROW()),DATE(YEAR(A659),MONTH(A659),DAY(A659)+1),A659))</f>
        <v/>
      </c>
      <c r="B660" s="42" t="str">
        <f t="shared" si="10"/>
        <v/>
      </c>
      <c r="C660" s="38" t="str">
        <f>IF(RawData[[#This Row],[Date]]="","",IF(ISEVEN(ROW()),"AM shift","PM shift"))</f>
        <v/>
      </c>
      <c r="D660" s="73"/>
      <c r="E660" s="73"/>
      <c r="F660" s="73"/>
      <c r="G660" s="73"/>
      <c r="H660" s="73"/>
      <c r="I660" s="73"/>
      <c r="J660" s="73"/>
      <c r="K660" s="73"/>
      <c r="L660" s="73"/>
      <c r="M660" s="73"/>
      <c r="N660" s="73">
        <f>SUM(RawData[[#This Row],[Cat1]:[Cat10]])</f>
        <v>0</v>
      </c>
    </row>
    <row r="661" spans="1:14" x14ac:dyDescent="0.35">
      <c r="A661" s="37" t="str">
        <f>IF(ROW()&gt;Variables!$B$6,"",IF(ISEVEN(ROW()),DATE(YEAR(A660),MONTH(A660),DAY(A660)+1),A660))</f>
        <v/>
      </c>
      <c r="B661" s="42" t="str">
        <f t="shared" si="10"/>
        <v/>
      </c>
      <c r="C661" s="38" t="str">
        <f>IF(RawData[[#This Row],[Date]]="","",IF(ISEVEN(ROW()),"AM shift","PM shift"))</f>
        <v/>
      </c>
      <c r="D661" s="73"/>
      <c r="E661" s="73"/>
      <c r="F661" s="73"/>
      <c r="G661" s="73"/>
      <c r="H661" s="73"/>
      <c r="I661" s="73"/>
      <c r="J661" s="73"/>
      <c r="K661" s="73"/>
      <c r="L661" s="73"/>
      <c r="M661" s="73"/>
      <c r="N661" s="73">
        <f>SUM(RawData[[#This Row],[Cat1]:[Cat10]])</f>
        <v>0</v>
      </c>
    </row>
    <row r="662" spans="1:14" x14ac:dyDescent="0.35">
      <c r="A662" s="37" t="str">
        <f>IF(ROW()&gt;Variables!$B$6,"",IF(ISEVEN(ROW()),DATE(YEAR(A661),MONTH(A661),DAY(A661)+1),A661))</f>
        <v/>
      </c>
      <c r="B662" s="42" t="str">
        <f t="shared" si="10"/>
        <v/>
      </c>
      <c r="C662" s="38" t="str">
        <f>IF(RawData[[#This Row],[Date]]="","",IF(ISEVEN(ROW()),"AM shift","PM shift"))</f>
        <v/>
      </c>
      <c r="D662" s="73"/>
      <c r="E662" s="73"/>
      <c r="F662" s="73"/>
      <c r="G662" s="73"/>
      <c r="H662" s="73"/>
      <c r="I662" s="73"/>
      <c r="J662" s="73"/>
      <c r="K662" s="73"/>
      <c r="L662" s="73"/>
      <c r="M662" s="73"/>
      <c r="N662" s="73">
        <f>SUM(RawData[[#This Row],[Cat1]:[Cat10]])</f>
        <v>0</v>
      </c>
    </row>
    <row r="663" spans="1:14" x14ac:dyDescent="0.35">
      <c r="A663" s="37" t="str">
        <f>IF(ROW()&gt;Variables!$B$6,"",IF(ISEVEN(ROW()),DATE(YEAR(A662),MONTH(A662),DAY(A662)+1),A662))</f>
        <v/>
      </c>
      <c r="B663" s="42" t="str">
        <f t="shared" si="10"/>
        <v/>
      </c>
      <c r="C663" s="38" t="str">
        <f>IF(RawData[[#This Row],[Date]]="","",IF(ISEVEN(ROW()),"AM shift","PM shift"))</f>
        <v/>
      </c>
      <c r="D663" s="73"/>
      <c r="E663" s="73"/>
      <c r="F663" s="73"/>
      <c r="G663" s="73"/>
      <c r="H663" s="73"/>
      <c r="I663" s="73"/>
      <c r="J663" s="73"/>
      <c r="K663" s="73"/>
      <c r="L663" s="73"/>
      <c r="M663" s="73"/>
      <c r="N663" s="73">
        <f>SUM(RawData[[#This Row],[Cat1]:[Cat10]])</f>
        <v>0</v>
      </c>
    </row>
    <row r="664" spans="1:14" x14ac:dyDescent="0.35">
      <c r="A664" s="37" t="str">
        <f>IF(ROW()&gt;Variables!$B$6,"",IF(ISEVEN(ROW()),DATE(YEAR(A663),MONTH(A663),DAY(A663)+1),A663))</f>
        <v/>
      </c>
      <c r="B664" s="42" t="str">
        <f t="shared" si="10"/>
        <v/>
      </c>
      <c r="C664" s="38" t="str">
        <f>IF(RawData[[#This Row],[Date]]="","",IF(ISEVEN(ROW()),"AM shift","PM shift"))</f>
        <v/>
      </c>
      <c r="D664" s="73"/>
      <c r="E664" s="73"/>
      <c r="F664" s="73"/>
      <c r="G664" s="73"/>
      <c r="H664" s="73"/>
      <c r="I664" s="73"/>
      <c r="J664" s="73"/>
      <c r="K664" s="73"/>
      <c r="L664" s="73"/>
      <c r="M664" s="73"/>
      <c r="N664" s="73">
        <f>SUM(RawData[[#This Row],[Cat1]:[Cat10]])</f>
        <v>0</v>
      </c>
    </row>
    <row r="665" spans="1:14" x14ac:dyDescent="0.35">
      <c r="A665" s="37" t="str">
        <f>IF(ROW()&gt;Variables!$B$6,"",IF(ISEVEN(ROW()),DATE(YEAR(A664),MONTH(A664),DAY(A664)+1),A664))</f>
        <v/>
      </c>
      <c r="B665" s="42" t="str">
        <f t="shared" si="10"/>
        <v/>
      </c>
      <c r="C665" s="38" t="str">
        <f>IF(RawData[[#This Row],[Date]]="","",IF(ISEVEN(ROW()),"AM shift","PM shift"))</f>
        <v/>
      </c>
      <c r="D665" s="73"/>
      <c r="E665" s="73"/>
      <c r="F665" s="73"/>
      <c r="G665" s="73"/>
      <c r="H665" s="73"/>
      <c r="I665" s="73"/>
      <c r="J665" s="73"/>
      <c r="K665" s="73"/>
      <c r="L665" s="73"/>
      <c r="M665" s="73"/>
      <c r="N665" s="73">
        <f>SUM(RawData[[#This Row],[Cat1]:[Cat10]])</f>
        <v>0</v>
      </c>
    </row>
    <row r="666" spans="1:14" x14ac:dyDescent="0.35">
      <c r="A666" s="37" t="str">
        <f>IF(ROW()&gt;Variables!$B$6,"",IF(ISEVEN(ROW()),DATE(YEAR(A665),MONTH(A665),DAY(A665)+1),A665))</f>
        <v/>
      </c>
      <c r="B666" s="42" t="str">
        <f t="shared" si="10"/>
        <v/>
      </c>
      <c r="C666" s="38" t="str">
        <f>IF(RawData[[#This Row],[Date]]="","",IF(ISEVEN(ROW()),"AM shift","PM shift"))</f>
        <v/>
      </c>
      <c r="D666" s="73"/>
      <c r="E666" s="73"/>
      <c r="F666" s="73"/>
      <c r="G666" s="73"/>
      <c r="H666" s="73"/>
      <c r="I666" s="73"/>
      <c r="J666" s="73"/>
      <c r="K666" s="73"/>
      <c r="L666" s="73"/>
      <c r="M666" s="73"/>
      <c r="N666" s="73">
        <f>SUM(RawData[[#This Row],[Cat1]:[Cat10]])</f>
        <v>0</v>
      </c>
    </row>
    <row r="667" spans="1:14" x14ac:dyDescent="0.35">
      <c r="A667" s="37" t="str">
        <f>IF(ROW()&gt;Variables!$B$6,"",IF(ISEVEN(ROW()),DATE(YEAR(A666),MONTH(A666),DAY(A666)+1),A666))</f>
        <v/>
      </c>
      <c r="B667" s="42" t="str">
        <f t="shared" si="10"/>
        <v/>
      </c>
      <c r="C667" s="38" t="str">
        <f>IF(RawData[[#This Row],[Date]]="","",IF(ISEVEN(ROW()),"AM shift","PM shift"))</f>
        <v/>
      </c>
      <c r="D667" s="73"/>
      <c r="E667" s="73"/>
      <c r="F667" s="73"/>
      <c r="G667" s="73"/>
      <c r="H667" s="73"/>
      <c r="I667" s="73"/>
      <c r="J667" s="73"/>
      <c r="K667" s="73"/>
      <c r="L667" s="73"/>
      <c r="M667" s="73"/>
      <c r="N667" s="73">
        <f>SUM(RawData[[#This Row],[Cat1]:[Cat10]])</f>
        <v>0</v>
      </c>
    </row>
    <row r="668" spans="1:14" x14ac:dyDescent="0.35">
      <c r="A668" s="37" t="str">
        <f>IF(ROW()&gt;Variables!$B$6,"",IF(ISEVEN(ROW()),DATE(YEAR(A667),MONTH(A667),DAY(A667)+1),A667))</f>
        <v/>
      </c>
      <c r="B668" s="42" t="str">
        <f t="shared" si="10"/>
        <v/>
      </c>
      <c r="C668" s="38" t="str">
        <f>IF(RawData[[#This Row],[Date]]="","",IF(ISEVEN(ROW()),"AM shift","PM shift"))</f>
        <v/>
      </c>
      <c r="D668" s="73"/>
      <c r="E668" s="73"/>
      <c r="F668" s="73"/>
      <c r="G668" s="73"/>
      <c r="H668" s="73"/>
      <c r="I668" s="73"/>
      <c r="J668" s="73"/>
      <c r="K668" s="73"/>
      <c r="L668" s="73"/>
      <c r="M668" s="73"/>
      <c r="N668" s="73">
        <f>SUM(RawData[[#This Row],[Cat1]:[Cat10]])</f>
        <v>0</v>
      </c>
    </row>
    <row r="669" spans="1:14" x14ac:dyDescent="0.35">
      <c r="A669" s="37" t="str">
        <f>IF(ROW()&gt;Variables!$B$6,"",IF(ISEVEN(ROW()),DATE(YEAR(A668),MONTH(A668),DAY(A668)+1),A668))</f>
        <v/>
      </c>
      <c r="B669" s="42" t="str">
        <f t="shared" si="10"/>
        <v/>
      </c>
      <c r="C669" s="38" t="str">
        <f>IF(RawData[[#This Row],[Date]]="","",IF(ISEVEN(ROW()),"AM shift","PM shift"))</f>
        <v/>
      </c>
      <c r="D669" s="73"/>
      <c r="E669" s="73"/>
      <c r="F669" s="73"/>
      <c r="G669" s="73"/>
      <c r="H669" s="73"/>
      <c r="I669" s="73"/>
      <c r="J669" s="73"/>
      <c r="K669" s="73"/>
      <c r="L669" s="73"/>
      <c r="M669" s="73"/>
      <c r="N669" s="73">
        <f>SUM(RawData[[#This Row],[Cat1]:[Cat10]])</f>
        <v>0</v>
      </c>
    </row>
    <row r="670" spans="1:14" x14ac:dyDescent="0.35">
      <c r="A670" s="37" t="str">
        <f>IF(ROW()&gt;Variables!$B$6,"",IF(ISEVEN(ROW()),DATE(YEAR(A669),MONTH(A669),DAY(A669)+1),A669))</f>
        <v/>
      </c>
      <c r="B670" s="42" t="str">
        <f t="shared" si="10"/>
        <v/>
      </c>
      <c r="C670" s="38" t="str">
        <f>IF(RawData[[#This Row],[Date]]="","",IF(ISEVEN(ROW()),"AM shift","PM shift"))</f>
        <v/>
      </c>
      <c r="D670" s="73"/>
      <c r="E670" s="73"/>
      <c r="F670" s="73"/>
      <c r="G670" s="73"/>
      <c r="H670" s="73"/>
      <c r="I670" s="73"/>
      <c r="J670" s="73"/>
      <c r="K670" s="73"/>
      <c r="L670" s="73"/>
      <c r="M670" s="73"/>
      <c r="N670" s="73">
        <f>SUM(RawData[[#This Row],[Cat1]:[Cat10]])</f>
        <v>0</v>
      </c>
    </row>
    <row r="671" spans="1:14" x14ac:dyDescent="0.35">
      <c r="A671" s="37" t="str">
        <f>IF(ROW()&gt;Variables!$B$6,"",IF(ISEVEN(ROW()),DATE(YEAR(A670),MONTH(A670),DAY(A670)+1),A670))</f>
        <v/>
      </c>
      <c r="B671" s="42" t="str">
        <f t="shared" si="10"/>
        <v/>
      </c>
      <c r="C671" s="38" t="str">
        <f>IF(RawData[[#This Row],[Date]]="","",IF(ISEVEN(ROW()),"AM shift","PM shift"))</f>
        <v/>
      </c>
      <c r="D671" s="73"/>
      <c r="E671" s="73"/>
      <c r="F671" s="73"/>
      <c r="G671" s="73"/>
      <c r="H671" s="73"/>
      <c r="I671" s="73"/>
      <c r="J671" s="73"/>
      <c r="K671" s="73"/>
      <c r="L671" s="73"/>
      <c r="M671" s="73"/>
      <c r="N671" s="73">
        <f>SUM(RawData[[#This Row],[Cat1]:[Cat10]])</f>
        <v>0</v>
      </c>
    </row>
    <row r="672" spans="1:14" x14ac:dyDescent="0.35">
      <c r="A672" s="37" t="str">
        <f>IF(ROW()&gt;Variables!$B$6,"",IF(ISEVEN(ROW()),DATE(YEAR(A671),MONTH(A671),DAY(A671)+1),A671))</f>
        <v/>
      </c>
      <c r="B672" s="42" t="str">
        <f t="shared" si="10"/>
        <v/>
      </c>
      <c r="C672" s="38" t="str">
        <f>IF(RawData[[#This Row],[Date]]="","",IF(ISEVEN(ROW()),"AM shift","PM shift"))</f>
        <v/>
      </c>
      <c r="D672" s="73"/>
      <c r="E672" s="73"/>
      <c r="F672" s="73"/>
      <c r="G672" s="73"/>
      <c r="H672" s="73"/>
      <c r="I672" s="73"/>
      <c r="J672" s="73"/>
      <c r="K672" s="73"/>
      <c r="L672" s="73"/>
      <c r="M672" s="73"/>
      <c r="N672" s="73">
        <f>SUM(RawData[[#This Row],[Cat1]:[Cat10]])</f>
        <v>0</v>
      </c>
    </row>
    <row r="673" spans="1:14" x14ac:dyDescent="0.35">
      <c r="A673" s="37" t="str">
        <f>IF(ROW()&gt;Variables!$B$6,"",IF(ISEVEN(ROW()),DATE(YEAR(A672),MONTH(A672),DAY(A672)+1),A672))</f>
        <v/>
      </c>
      <c r="B673" s="42" t="str">
        <f t="shared" si="10"/>
        <v/>
      </c>
      <c r="C673" s="38" t="str">
        <f>IF(RawData[[#This Row],[Date]]="","",IF(ISEVEN(ROW()),"AM shift","PM shift"))</f>
        <v/>
      </c>
      <c r="D673" s="73"/>
      <c r="E673" s="73"/>
      <c r="F673" s="73"/>
      <c r="G673" s="73"/>
      <c r="H673" s="73"/>
      <c r="I673" s="73"/>
      <c r="J673" s="73"/>
      <c r="K673" s="73"/>
      <c r="L673" s="73"/>
      <c r="M673" s="73"/>
      <c r="N673" s="73">
        <f>SUM(RawData[[#This Row],[Cat1]:[Cat10]])</f>
        <v>0</v>
      </c>
    </row>
    <row r="674" spans="1:14" x14ac:dyDescent="0.35">
      <c r="A674" s="37" t="str">
        <f>IF(ROW()&gt;Variables!$B$6,"",IF(ISEVEN(ROW()),DATE(YEAR(A673),MONTH(A673),DAY(A673)+1),A673))</f>
        <v/>
      </c>
      <c r="B674" s="42" t="str">
        <f t="shared" si="10"/>
        <v/>
      </c>
      <c r="C674" s="38" t="str">
        <f>IF(RawData[[#This Row],[Date]]="","",IF(ISEVEN(ROW()),"AM shift","PM shift"))</f>
        <v/>
      </c>
      <c r="D674" s="73"/>
      <c r="E674" s="73"/>
      <c r="F674" s="73"/>
      <c r="G674" s="73"/>
      <c r="H674" s="73"/>
      <c r="I674" s="73"/>
      <c r="J674" s="73"/>
      <c r="K674" s="73"/>
      <c r="L674" s="73"/>
      <c r="M674" s="73"/>
      <c r="N674" s="73">
        <f>SUM(RawData[[#This Row],[Cat1]:[Cat10]])</f>
        <v>0</v>
      </c>
    </row>
    <row r="675" spans="1:14" x14ac:dyDescent="0.35">
      <c r="A675" s="37" t="str">
        <f>IF(ROW()&gt;Variables!$B$6,"",IF(ISEVEN(ROW()),DATE(YEAR(A674),MONTH(A674),DAY(A674)+1),A674))</f>
        <v/>
      </c>
      <c r="B675" s="42" t="str">
        <f t="shared" si="10"/>
        <v/>
      </c>
      <c r="C675" s="38" t="str">
        <f>IF(RawData[[#This Row],[Date]]="","",IF(ISEVEN(ROW()),"AM shift","PM shift"))</f>
        <v/>
      </c>
      <c r="D675" s="73"/>
      <c r="E675" s="73"/>
      <c r="F675" s="73"/>
      <c r="G675" s="73"/>
      <c r="H675" s="73"/>
      <c r="I675" s="73"/>
      <c r="J675" s="73"/>
      <c r="K675" s="73"/>
      <c r="L675" s="73"/>
      <c r="M675" s="73"/>
      <c r="N675" s="73">
        <f>SUM(RawData[[#This Row],[Cat1]:[Cat10]])</f>
        <v>0</v>
      </c>
    </row>
    <row r="676" spans="1:14" x14ac:dyDescent="0.35">
      <c r="A676" s="37" t="str">
        <f>IF(ROW()&gt;Variables!$B$6,"",IF(ISEVEN(ROW()),DATE(YEAR(A675),MONTH(A675),DAY(A675)+1),A675))</f>
        <v/>
      </c>
      <c r="B676" s="42" t="str">
        <f t="shared" si="10"/>
        <v/>
      </c>
      <c r="C676" s="38" t="str">
        <f>IF(RawData[[#This Row],[Date]]="","",IF(ISEVEN(ROW()),"AM shift","PM shift"))</f>
        <v/>
      </c>
      <c r="D676" s="73"/>
      <c r="E676" s="73"/>
      <c r="F676" s="73"/>
      <c r="G676" s="73"/>
      <c r="H676" s="73"/>
      <c r="I676" s="73"/>
      <c r="J676" s="73"/>
      <c r="K676" s="73"/>
      <c r="L676" s="73"/>
      <c r="M676" s="73"/>
      <c r="N676" s="73">
        <f>SUM(RawData[[#This Row],[Cat1]:[Cat10]])</f>
        <v>0</v>
      </c>
    </row>
    <row r="677" spans="1:14" x14ac:dyDescent="0.35">
      <c r="A677" s="37" t="str">
        <f>IF(ROW()&gt;Variables!$B$6,"",IF(ISEVEN(ROW()),DATE(YEAR(A676),MONTH(A676),DAY(A676)+1),A676))</f>
        <v/>
      </c>
      <c r="B677" s="42" t="str">
        <f t="shared" si="10"/>
        <v/>
      </c>
      <c r="C677" s="38" t="str">
        <f>IF(RawData[[#This Row],[Date]]="","",IF(ISEVEN(ROW()),"AM shift","PM shift"))</f>
        <v/>
      </c>
      <c r="D677" s="73"/>
      <c r="E677" s="73"/>
      <c r="F677" s="73"/>
      <c r="G677" s="73"/>
      <c r="H677" s="73"/>
      <c r="I677" s="73"/>
      <c r="J677" s="73"/>
      <c r="K677" s="73"/>
      <c r="L677" s="73"/>
      <c r="M677" s="73"/>
      <c r="N677" s="73">
        <f>SUM(RawData[[#This Row],[Cat1]:[Cat10]])</f>
        <v>0</v>
      </c>
    </row>
    <row r="678" spans="1:14" x14ac:dyDescent="0.35">
      <c r="A678" s="37" t="str">
        <f>IF(ROW()&gt;Variables!$B$6,"",IF(ISEVEN(ROW()),DATE(YEAR(A677),MONTH(A677),DAY(A677)+1),A677))</f>
        <v/>
      </c>
      <c r="B678" s="42" t="str">
        <f t="shared" si="10"/>
        <v/>
      </c>
      <c r="C678" s="38" t="str">
        <f>IF(RawData[[#This Row],[Date]]="","",IF(ISEVEN(ROW()),"AM shift","PM shift"))</f>
        <v/>
      </c>
      <c r="D678" s="73"/>
      <c r="E678" s="73"/>
      <c r="F678" s="73"/>
      <c r="G678" s="73"/>
      <c r="H678" s="73"/>
      <c r="I678" s="73"/>
      <c r="J678" s="73"/>
      <c r="K678" s="73"/>
      <c r="L678" s="73"/>
      <c r="M678" s="73"/>
      <c r="N678" s="73">
        <f>SUM(RawData[[#This Row],[Cat1]:[Cat10]])</f>
        <v>0</v>
      </c>
    </row>
    <row r="679" spans="1:14" x14ac:dyDescent="0.35">
      <c r="A679" s="37" t="str">
        <f>IF(ROW()&gt;Variables!$B$6,"",IF(ISEVEN(ROW()),DATE(YEAR(A678),MONTH(A678),DAY(A678)+1),A678))</f>
        <v/>
      </c>
      <c r="B679" s="42" t="str">
        <f t="shared" si="10"/>
        <v/>
      </c>
      <c r="C679" s="38" t="str">
        <f>IF(RawData[[#This Row],[Date]]="","",IF(ISEVEN(ROW()),"AM shift","PM shift"))</f>
        <v/>
      </c>
      <c r="D679" s="73"/>
      <c r="E679" s="73"/>
      <c r="F679" s="73"/>
      <c r="G679" s="73"/>
      <c r="H679" s="73"/>
      <c r="I679" s="73"/>
      <c r="J679" s="73"/>
      <c r="K679" s="73"/>
      <c r="L679" s="73"/>
      <c r="M679" s="73"/>
      <c r="N679" s="73">
        <f>SUM(RawData[[#This Row],[Cat1]:[Cat10]])</f>
        <v>0</v>
      </c>
    </row>
    <row r="680" spans="1:14" x14ac:dyDescent="0.35">
      <c r="A680" s="37" t="str">
        <f>IF(ROW()&gt;Variables!$B$6,"",IF(ISEVEN(ROW()),DATE(YEAR(A679),MONTH(A679),DAY(A679)+1),A679))</f>
        <v/>
      </c>
      <c r="B680" s="42" t="str">
        <f t="shared" si="10"/>
        <v/>
      </c>
      <c r="C680" s="38" t="str">
        <f>IF(RawData[[#This Row],[Date]]="","",IF(ISEVEN(ROW()),"AM shift","PM shift"))</f>
        <v/>
      </c>
      <c r="D680" s="73"/>
      <c r="E680" s="73"/>
      <c r="F680" s="73"/>
      <c r="G680" s="73"/>
      <c r="H680" s="73"/>
      <c r="I680" s="73"/>
      <c r="J680" s="73"/>
      <c r="K680" s="73"/>
      <c r="L680" s="73"/>
      <c r="M680" s="73"/>
      <c r="N680" s="73">
        <f>SUM(RawData[[#This Row],[Cat1]:[Cat10]])</f>
        <v>0</v>
      </c>
    </row>
    <row r="681" spans="1:14" x14ac:dyDescent="0.35">
      <c r="A681" s="37" t="str">
        <f>IF(ROW()&gt;Variables!$B$6,"",IF(ISEVEN(ROW()),DATE(YEAR(A680),MONTH(A680),DAY(A680)+1),A680))</f>
        <v/>
      </c>
      <c r="B681" s="42" t="str">
        <f t="shared" si="10"/>
        <v/>
      </c>
      <c r="C681" s="38" t="str">
        <f>IF(RawData[[#This Row],[Date]]="","",IF(ISEVEN(ROW()),"AM shift","PM shift"))</f>
        <v/>
      </c>
      <c r="D681" s="73"/>
      <c r="E681" s="73"/>
      <c r="F681" s="73"/>
      <c r="G681" s="73"/>
      <c r="H681" s="73"/>
      <c r="I681" s="73"/>
      <c r="J681" s="73"/>
      <c r="K681" s="73"/>
      <c r="L681" s="73"/>
      <c r="M681" s="73"/>
      <c r="N681" s="73">
        <f>SUM(RawData[[#This Row],[Cat1]:[Cat10]])</f>
        <v>0</v>
      </c>
    </row>
    <row r="682" spans="1:14" x14ac:dyDescent="0.35">
      <c r="A682" s="37" t="str">
        <f>IF(ROW()&gt;Variables!$B$6,"",IF(ISEVEN(ROW()),DATE(YEAR(A681),MONTH(A681),DAY(A681)+1),A681))</f>
        <v/>
      </c>
      <c r="B682" s="42" t="str">
        <f t="shared" si="10"/>
        <v/>
      </c>
      <c r="C682" s="38" t="str">
        <f>IF(RawData[[#This Row],[Date]]="","",IF(ISEVEN(ROW()),"AM shift","PM shift"))</f>
        <v/>
      </c>
      <c r="D682" s="73"/>
      <c r="E682" s="73"/>
      <c r="F682" s="73"/>
      <c r="G682" s="73"/>
      <c r="H682" s="73"/>
      <c r="I682" s="73"/>
      <c r="J682" s="73"/>
      <c r="K682" s="73"/>
      <c r="L682" s="73"/>
      <c r="M682" s="73"/>
      <c r="N682" s="73">
        <f>SUM(RawData[[#This Row],[Cat1]:[Cat10]])</f>
        <v>0</v>
      </c>
    </row>
    <row r="683" spans="1:14" x14ac:dyDescent="0.35">
      <c r="A683" s="37" t="str">
        <f>IF(ROW()&gt;Variables!$B$6,"",IF(ISEVEN(ROW()),DATE(YEAR(A682),MONTH(A682),DAY(A682)+1),A682))</f>
        <v/>
      </c>
      <c r="B683" s="42" t="str">
        <f t="shared" si="10"/>
        <v/>
      </c>
      <c r="C683" s="38" t="str">
        <f>IF(RawData[[#This Row],[Date]]="","",IF(ISEVEN(ROW()),"AM shift","PM shift"))</f>
        <v/>
      </c>
      <c r="D683" s="73"/>
      <c r="E683" s="73"/>
      <c r="F683" s="73"/>
      <c r="G683" s="73"/>
      <c r="H683" s="73"/>
      <c r="I683" s="73"/>
      <c r="J683" s="73"/>
      <c r="K683" s="73"/>
      <c r="L683" s="73"/>
      <c r="M683" s="73"/>
      <c r="N683" s="73">
        <f>SUM(RawData[[#This Row],[Cat1]:[Cat10]])</f>
        <v>0</v>
      </c>
    </row>
    <row r="684" spans="1:14" x14ac:dyDescent="0.35">
      <c r="A684" s="37" t="str">
        <f>IF(ROW()&gt;Variables!$B$6,"",IF(ISEVEN(ROW()),DATE(YEAR(A683),MONTH(A683),DAY(A683)+1),A683))</f>
        <v/>
      </c>
      <c r="B684" s="42" t="str">
        <f t="shared" si="10"/>
        <v/>
      </c>
      <c r="C684" s="38" t="str">
        <f>IF(RawData[[#This Row],[Date]]="","",IF(ISEVEN(ROW()),"AM shift","PM shift"))</f>
        <v/>
      </c>
      <c r="D684" s="73"/>
      <c r="E684" s="73"/>
      <c r="F684" s="73"/>
      <c r="G684" s="73"/>
      <c r="H684" s="73"/>
      <c r="I684" s="73"/>
      <c r="J684" s="73"/>
      <c r="K684" s="73"/>
      <c r="L684" s="73"/>
      <c r="M684" s="73"/>
      <c r="N684" s="73">
        <f>SUM(RawData[[#This Row],[Cat1]:[Cat10]])</f>
        <v>0</v>
      </c>
    </row>
    <row r="685" spans="1:14" x14ac:dyDescent="0.35">
      <c r="A685" s="37" t="str">
        <f>IF(ROW()&gt;Variables!$B$6,"",IF(ISEVEN(ROW()),DATE(YEAR(A684),MONTH(A684),DAY(A684)+1),A684))</f>
        <v/>
      </c>
      <c r="B685" s="42" t="str">
        <f t="shared" si="10"/>
        <v/>
      </c>
      <c r="C685" s="38" t="str">
        <f>IF(RawData[[#This Row],[Date]]="","",IF(ISEVEN(ROW()),"AM shift","PM shift"))</f>
        <v/>
      </c>
      <c r="D685" s="73"/>
      <c r="E685" s="73"/>
      <c r="F685" s="73"/>
      <c r="G685" s="73"/>
      <c r="H685" s="73"/>
      <c r="I685" s="73"/>
      <c r="J685" s="73"/>
      <c r="K685" s="73"/>
      <c r="L685" s="73"/>
      <c r="M685" s="73"/>
      <c r="N685" s="73">
        <f>SUM(RawData[[#This Row],[Cat1]:[Cat10]])</f>
        <v>0</v>
      </c>
    </row>
    <row r="686" spans="1:14" x14ac:dyDescent="0.35">
      <c r="A686" s="37" t="str">
        <f>IF(ROW()&gt;Variables!$B$6,"",IF(ISEVEN(ROW()),DATE(YEAR(A685),MONTH(A685),DAY(A685)+1),A685))</f>
        <v/>
      </c>
      <c r="B686" s="42" t="str">
        <f t="shared" si="10"/>
        <v/>
      </c>
      <c r="C686" s="38" t="str">
        <f>IF(RawData[[#This Row],[Date]]="","",IF(ISEVEN(ROW()),"AM shift","PM shift"))</f>
        <v/>
      </c>
      <c r="D686" s="73"/>
      <c r="E686" s="73"/>
      <c r="F686" s="73"/>
      <c r="G686" s="73"/>
      <c r="H686" s="73"/>
      <c r="I686" s="73"/>
      <c r="J686" s="73"/>
      <c r="K686" s="73"/>
      <c r="L686" s="73"/>
      <c r="M686" s="73"/>
      <c r="N686" s="73">
        <f>SUM(RawData[[#This Row],[Cat1]:[Cat10]])</f>
        <v>0</v>
      </c>
    </row>
    <row r="687" spans="1:14" x14ac:dyDescent="0.35">
      <c r="A687" s="37" t="str">
        <f>IF(ROW()&gt;Variables!$B$6,"",IF(ISEVEN(ROW()),DATE(YEAR(A686),MONTH(A686),DAY(A686)+1),A686))</f>
        <v/>
      </c>
      <c r="B687" s="42" t="str">
        <f t="shared" si="10"/>
        <v/>
      </c>
      <c r="C687" s="38" t="str">
        <f>IF(RawData[[#This Row],[Date]]="","",IF(ISEVEN(ROW()),"AM shift","PM shift"))</f>
        <v/>
      </c>
      <c r="D687" s="73"/>
      <c r="E687" s="73"/>
      <c r="F687" s="73"/>
      <c r="G687" s="73"/>
      <c r="H687" s="73"/>
      <c r="I687" s="73"/>
      <c r="J687" s="73"/>
      <c r="K687" s="73"/>
      <c r="L687" s="73"/>
      <c r="M687" s="73"/>
      <c r="N687" s="73">
        <f>SUM(RawData[[#This Row],[Cat1]:[Cat10]])</f>
        <v>0</v>
      </c>
    </row>
    <row r="688" spans="1:14" x14ac:dyDescent="0.35">
      <c r="A688" s="37" t="str">
        <f>IF(ROW()&gt;Variables!$B$6,"",IF(ISEVEN(ROW()),DATE(YEAR(A687),MONTH(A687),DAY(A687)+1),A687))</f>
        <v/>
      </c>
      <c r="B688" s="42" t="str">
        <f t="shared" si="10"/>
        <v/>
      </c>
      <c r="C688" s="38" t="str">
        <f>IF(RawData[[#This Row],[Date]]="","",IF(ISEVEN(ROW()),"AM shift","PM shift"))</f>
        <v/>
      </c>
      <c r="D688" s="73"/>
      <c r="E688" s="73"/>
      <c r="F688" s="73"/>
      <c r="G688" s="73"/>
      <c r="H688" s="73"/>
      <c r="I688" s="73"/>
      <c r="J688" s="73"/>
      <c r="K688" s="73"/>
      <c r="L688" s="73"/>
      <c r="M688" s="73"/>
      <c r="N688" s="73">
        <f>SUM(RawData[[#This Row],[Cat1]:[Cat10]])</f>
        <v>0</v>
      </c>
    </row>
    <row r="689" spans="1:14" x14ac:dyDescent="0.35">
      <c r="A689" s="37" t="str">
        <f>IF(ROW()&gt;Variables!$B$6,"",IF(ISEVEN(ROW()),DATE(YEAR(A688),MONTH(A688),DAY(A688)+1),A688))</f>
        <v/>
      </c>
      <c r="B689" s="42" t="str">
        <f t="shared" si="10"/>
        <v/>
      </c>
      <c r="C689" s="38" t="str">
        <f>IF(RawData[[#This Row],[Date]]="","",IF(ISEVEN(ROW()),"AM shift","PM shift"))</f>
        <v/>
      </c>
      <c r="D689" s="73"/>
      <c r="E689" s="73"/>
      <c r="F689" s="73"/>
      <c r="G689" s="73"/>
      <c r="H689" s="73"/>
      <c r="I689" s="73"/>
      <c r="J689" s="73"/>
      <c r="K689" s="73"/>
      <c r="L689" s="73"/>
      <c r="M689" s="73"/>
      <c r="N689" s="73">
        <f>SUM(RawData[[#This Row],[Cat1]:[Cat10]])</f>
        <v>0</v>
      </c>
    </row>
    <row r="690" spans="1:14" x14ac:dyDescent="0.35">
      <c r="A690" s="37" t="str">
        <f>IF(ROW()&gt;Variables!$B$6,"",IF(ISEVEN(ROW()),DATE(YEAR(A689),MONTH(A689),DAY(A689)+1),A689))</f>
        <v/>
      </c>
      <c r="B690" s="42" t="str">
        <f t="shared" si="10"/>
        <v/>
      </c>
      <c r="C690" s="38" t="str">
        <f>IF(RawData[[#This Row],[Date]]="","",IF(ISEVEN(ROW()),"AM shift","PM shift"))</f>
        <v/>
      </c>
      <c r="D690" s="73"/>
      <c r="E690" s="73"/>
      <c r="F690" s="73"/>
      <c r="G690" s="73"/>
      <c r="H690" s="73"/>
      <c r="I690" s="73"/>
      <c r="J690" s="73"/>
      <c r="K690" s="73"/>
      <c r="L690" s="73"/>
      <c r="M690" s="73"/>
      <c r="N690" s="73">
        <f>SUM(RawData[[#This Row],[Cat1]:[Cat10]])</f>
        <v>0</v>
      </c>
    </row>
    <row r="691" spans="1:14" x14ac:dyDescent="0.35">
      <c r="A691" s="37" t="str">
        <f>IF(ROW()&gt;Variables!$B$6,"",IF(ISEVEN(ROW()),DATE(YEAR(A690),MONTH(A690),DAY(A690)+1),A690))</f>
        <v/>
      </c>
      <c r="B691" s="42" t="str">
        <f t="shared" si="10"/>
        <v/>
      </c>
      <c r="C691" s="38" t="str">
        <f>IF(RawData[[#This Row],[Date]]="","",IF(ISEVEN(ROW()),"AM shift","PM shift"))</f>
        <v/>
      </c>
      <c r="D691" s="73"/>
      <c r="E691" s="73"/>
      <c r="F691" s="73"/>
      <c r="G691" s="73"/>
      <c r="H691" s="73"/>
      <c r="I691" s="73"/>
      <c r="J691" s="73"/>
      <c r="K691" s="73"/>
      <c r="L691" s="73"/>
      <c r="M691" s="73"/>
      <c r="N691" s="73">
        <f>SUM(RawData[[#This Row],[Cat1]:[Cat10]])</f>
        <v>0</v>
      </c>
    </row>
    <row r="692" spans="1:14" x14ac:dyDescent="0.35">
      <c r="A692" s="37" t="str">
        <f>IF(ROW()&gt;Variables!$B$6,"",IF(ISEVEN(ROW()),DATE(YEAR(A691),MONTH(A691),DAY(A691)+1),A691))</f>
        <v/>
      </c>
      <c r="B692" s="42" t="str">
        <f t="shared" si="10"/>
        <v/>
      </c>
      <c r="C692" s="38" t="str">
        <f>IF(RawData[[#This Row],[Date]]="","",IF(ISEVEN(ROW()),"AM shift","PM shift"))</f>
        <v/>
      </c>
      <c r="D692" s="73"/>
      <c r="E692" s="73"/>
      <c r="F692" s="73"/>
      <c r="G692" s="73"/>
      <c r="H692" s="73"/>
      <c r="I692" s="73"/>
      <c r="J692" s="73"/>
      <c r="K692" s="73"/>
      <c r="L692" s="73"/>
      <c r="M692" s="73"/>
      <c r="N692" s="73">
        <f>SUM(RawData[[#This Row],[Cat1]:[Cat10]])</f>
        <v>0</v>
      </c>
    </row>
    <row r="693" spans="1:14" x14ac:dyDescent="0.35">
      <c r="A693" s="37" t="str">
        <f>IF(ROW()&gt;Variables!$B$6,"",IF(ISEVEN(ROW()),DATE(YEAR(A692),MONTH(A692),DAY(A692)+1),A692))</f>
        <v/>
      </c>
      <c r="B693" s="42" t="str">
        <f t="shared" si="10"/>
        <v/>
      </c>
      <c r="C693" s="38" t="str">
        <f>IF(RawData[[#This Row],[Date]]="","",IF(ISEVEN(ROW()),"AM shift","PM shift"))</f>
        <v/>
      </c>
      <c r="D693" s="73"/>
      <c r="E693" s="73"/>
      <c r="F693" s="73"/>
      <c r="G693" s="73"/>
      <c r="H693" s="73"/>
      <c r="I693" s="73"/>
      <c r="J693" s="73"/>
      <c r="K693" s="73"/>
      <c r="L693" s="73"/>
      <c r="M693" s="73"/>
      <c r="N693" s="73">
        <f>SUM(RawData[[#This Row],[Cat1]:[Cat10]])</f>
        <v>0</v>
      </c>
    </row>
    <row r="694" spans="1:14" x14ac:dyDescent="0.35">
      <c r="A694" s="37" t="str">
        <f>IF(ROW()&gt;Variables!$B$6,"",IF(ISEVEN(ROW()),DATE(YEAR(A693),MONTH(A693),DAY(A693)+1),A693))</f>
        <v/>
      </c>
      <c r="B694" s="42" t="str">
        <f t="shared" si="10"/>
        <v/>
      </c>
      <c r="C694" s="38" t="str">
        <f>IF(RawData[[#This Row],[Date]]="","",IF(ISEVEN(ROW()),"AM shift","PM shift"))</f>
        <v/>
      </c>
      <c r="D694" s="73"/>
      <c r="E694" s="73"/>
      <c r="F694" s="73"/>
      <c r="G694" s="73"/>
      <c r="H694" s="73"/>
      <c r="I694" s="73"/>
      <c r="J694" s="73"/>
      <c r="K694" s="73"/>
      <c r="L694" s="73"/>
      <c r="M694" s="73"/>
      <c r="N694" s="73">
        <f>SUM(RawData[[#This Row],[Cat1]:[Cat10]])</f>
        <v>0</v>
      </c>
    </row>
    <row r="695" spans="1:14" x14ac:dyDescent="0.35">
      <c r="A695" s="37" t="str">
        <f>IF(ROW()&gt;Variables!$B$6,"",IF(ISEVEN(ROW()),DATE(YEAR(A694),MONTH(A694),DAY(A694)+1),A694))</f>
        <v/>
      </c>
      <c r="B695" s="42" t="str">
        <f t="shared" si="10"/>
        <v/>
      </c>
      <c r="C695" s="38" t="str">
        <f>IF(RawData[[#This Row],[Date]]="","",IF(ISEVEN(ROW()),"AM shift","PM shift"))</f>
        <v/>
      </c>
      <c r="D695" s="73"/>
      <c r="E695" s="73"/>
      <c r="F695" s="73"/>
      <c r="G695" s="73"/>
      <c r="H695" s="73"/>
      <c r="I695" s="73"/>
      <c r="J695" s="73"/>
      <c r="K695" s="73"/>
      <c r="L695" s="73"/>
      <c r="M695" s="73"/>
      <c r="N695" s="73">
        <f>SUM(RawData[[#This Row],[Cat1]:[Cat10]])</f>
        <v>0</v>
      </c>
    </row>
    <row r="696" spans="1:14" x14ac:dyDescent="0.35">
      <c r="A696" s="37" t="str">
        <f>IF(ROW()&gt;Variables!$B$6,"",IF(ISEVEN(ROW()),DATE(YEAR(A695),MONTH(A695),DAY(A695)+1),A695))</f>
        <v/>
      </c>
      <c r="B696" s="42" t="str">
        <f t="shared" si="10"/>
        <v/>
      </c>
      <c r="C696" s="38" t="str">
        <f>IF(RawData[[#This Row],[Date]]="","",IF(ISEVEN(ROW()),"AM shift","PM shift"))</f>
        <v/>
      </c>
      <c r="D696" s="73"/>
      <c r="E696" s="73"/>
      <c r="F696" s="73"/>
      <c r="G696" s="73"/>
      <c r="H696" s="73"/>
      <c r="I696" s="73"/>
      <c r="J696" s="73"/>
      <c r="K696" s="73"/>
      <c r="L696" s="73"/>
      <c r="M696" s="73"/>
      <c r="N696" s="73">
        <f>SUM(RawData[[#This Row],[Cat1]:[Cat10]])</f>
        <v>0</v>
      </c>
    </row>
    <row r="697" spans="1:14" x14ac:dyDescent="0.35">
      <c r="A697" s="37" t="str">
        <f>IF(ROW()&gt;Variables!$B$6,"",IF(ISEVEN(ROW()),DATE(YEAR(A696),MONTH(A696),DAY(A696)+1),A696))</f>
        <v/>
      </c>
      <c r="B697" s="42" t="str">
        <f t="shared" si="10"/>
        <v/>
      </c>
      <c r="C697" s="38" t="str">
        <f>IF(RawData[[#This Row],[Date]]="","",IF(ISEVEN(ROW()),"AM shift","PM shift"))</f>
        <v/>
      </c>
      <c r="D697" s="73"/>
      <c r="E697" s="73"/>
      <c r="F697" s="73"/>
      <c r="G697" s="73"/>
      <c r="H697" s="73"/>
      <c r="I697" s="73"/>
      <c r="J697" s="73"/>
      <c r="K697" s="73"/>
      <c r="L697" s="73"/>
      <c r="M697" s="73"/>
      <c r="N697" s="73">
        <f>SUM(RawData[[#This Row],[Cat1]:[Cat10]])</f>
        <v>0</v>
      </c>
    </row>
    <row r="698" spans="1:14" x14ac:dyDescent="0.35">
      <c r="A698" s="37" t="str">
        <f>IF(ROW()&gt;Variables!$B$6,"",IF(ISEVEN(ROW()),DATE(YEAR(A697),MONTH(A697),DAY(A697)+1),A697))</f>
        <v/>
      </c>
      <c r="B698" s="42" t="str">
        <f t="shared" si="10"/>
        <v/>
      </c>
      <c r="C698" s="38" t="str">
        <f>IF(RawData[[#This Row],[Date]]="","",IF(ISEVEN(ROW()),"AM shift","PM shift"))</f>
        <v/>
      </c>
      <c r="D698" s="73"/>
      <c r="E698" s="73"/>
      <c r="F698" s="73"/>
      <c r="G698" s="73"/>
      <c r="H698" s="73"/>
      <c r="I698" s="73"/>
      <c r="J698" s="73"/>
      <c r="K698" s="73"/>
      <c r="L698" s="73"/>
      <c r="M698" s="73"/>
      <c r="N698" s="73">
        <f>SUM(RawData[[#This Row],[Cat1]:[Cat10]])</f>
        <v>0</v>
      </c>
    </row>
    <row r="699" spans="1:14" x14ac:dyDescent="0.35">
      <c r="A699" s="37" t="str">
        <f>IF(ROW()&gt;Variables!$B$6,"",IF(ISEVEN(ROW()),DATE(YEAR(A698),MONTH(A698),DAY(A698)+1),A698))</f>
        <v/>
      </c>
      <c r="B699" s="42" t="str">
        <f t="shared" si="10"/>
        <v/>
      </c>
      <c r="C699" s="38" t="str">
        <f>IF(RawData[[#This Row],[Date]]="","",IF(ISEVEN(ROW()),"AM shift","PM shift"))</f>
        <v/>
      </c>
      <c r="D699" s="73"/>
      <c r="E699" s="73"/>
      <c r="F699" s="73"/>
      <c r="G699" s="73"/>
      <c r="H699" s="73"/>
      <c r="I699" s="73"/>
      <c r="J699" s="73"/>
      <c r="K699" s="73"/>
      <c r="L699" s="73"/>
      <c r="M699" s="73"/>
      <c r="N699" s="73">
        <f>SUM(RawData[[#This Row],[Cat1]:[Cat10]])</f>
        <v>0</v>
      </c>
    </row>
    <row r="700" spans="1:14" x14ac:dyDescent="0.35">
      <c r="A700" s="37" t="str">
        <f>IF(ROW()&gt;Variables!$B$6,"",IF(ISEVEN(ROW()),DATE(YEAR(A699),MONTH(A699),DAY(A699)+1),A699))</f>
        <v/>
      </c>
      <c r="B700" s="42" t="str">
        <f t="shared" si="10"/>
        <v/>
      </c>
      <c r="C700" s="38" t="str">
        <f>IF(RawData[[#This Row],[Date]]="","",IF(ISEVEN(ROW()),"AM shift","PM shift"))</f>
        <v/>
      </c>
      <c r="D700" s="73"/>
      <c r="E700" s="73"/>
      <c r="F700" s="73"/>
      <c r="G700" s="73"/>
      <c r="H700" s="73"/>
      <c r="I700" s="73"/>
      <c r="J700" s="73"/>
      <c r="K700" s="73"/>
      <c r="L700" s="73"/>
      <c r="M700" s="73"/>
      <c r="N700" s="73">
        <f>SUM(RawData[[#This Row],[Cat1]:[Cat10]])</f>
        <v>0</v>
      </c>
    </row>
    <row r="701" spans="1:14" x14ac:dyDescent="0.35">
      <c r="A701" s="37" t="str">
        <f>IF(ROW()&gt;Variables!$B$6,"",IF(ISEVEN(ROW()),DATE(YEAR(A700),MONTH(A700),DAY(A700)+1),A700))</f>
        <v/>
      </c>
      <c r="B701" s="42" t="str">
        <f t="shared" si="10"/>
        <v/>
      </c>
      <c r="C701" s="38" t="str">
        <f>IF(RawData[[#This Row],[Date]]="","",IF(ISEVEN(ROW()),"AM shift","PM shift"))</f>
        <v/>
      </c>
      <c r="D701" s="73"/>
      <c r="E701" s="73"/>
      <c r="F701" s="73"/>
      <c r="G701" s="73"/>
      <c r="H701" s="73"/>
      <c r="I701" s="73"/>
      <c r="J701" s="73"/>
      <c r="K701" s="73"/>
      <c r="L701" s="73"/>
      <c r="M701" s="73"/>
      <c r="N701" s="73">
        <f>SUM(RawData[[#This Row],[Cat1]:[Cat10]])</f>
        <v>0</v>
      </c>
    </row>
    <row r="702" spans="1:14" x14ac:dyDescent="0.35">
      <c r="A702" s="37" t="str">
        <f>IF(ROW()&gt;Variables!$B$6,"",IF(ISEVEN(ROW()),DATE(YEAR(A701),MONTH(A701),DAY(A701)+1),A701))</f>
        <v/>
      </c>
      <c r="B702" s="42" t="str">
        <f t="shared" si="10"/>
        <v/>
      </c>
      <c r="C702" s="38" t="str">
        <f>IF(RawData[[#This Row],[Date]]="","",IF(ISEVEN(ROW()),"AM shift","PM shift"))</f>
        <v/>
      </c>
      <c r="D702" s="73"/>
      <c r="E702" s="73"/>
      <c r="F702" s="73"/>
      <c r="G702" s="73"/>
      <c r="H702" s="73"/>
      <c r="I702" s="73"/>
      <c r="J702" s="73"/>
      <c r="K702" s="73"/>
      <c r="L702" s="73"/>
      <c r="M702" s="73"/>
      <c r="N702" s="73">
        <f>SUM(RawData[[#This Row],[Cat1]:[Cat10]])</f>
        <v>0</v>
      </c>
    </row>
    <row r="703" spans="1:14" x14ac:dyDescent="0.35">
      <c r="A703" s="37" t="str">
        <f>IF(ROW()&gt;Variables!$B$6,"",IF(ISEVEN(ROW()),DATE(YEAR(A702),MONTH(A702),DAY(A702)+1),A702))</f>
        <v/>
      </c>
      <c r="B703" s="42" t="str">
        <f t="shared" si="10"/>
        <v/>
      </c>
      <c r="C703" s="38" t="str">
        <f>IF(RawData[[#This Row],[Date]]="","",IF(ISEVEN(ROW()),"AM shift","PM shift"))</f>
        <v/>
      </c>
      <c r="D703" s="73"/>
      <c r="E703" s="73"/>
      <c r="F703" s="73"/>
      <c r="G703" s="73"/>
      <c r="H703" s="73"/>
      <c r="I703" s="73"/>
      <c r="J703" s="73"/>
      <c r="K703" s="73"/>
      <c r="L703" s="73"/>
      <c r="M703" s="73"/>
      <c r="N703" s="73">
        <f>SUM(RawData[[#This Row],[Cat1]:[Cat10]])</f>
        <v>0</v>
      </c>
    </row>
    <row r="704" spans="1:14" x14ac:dyDescent="0.35">
      <c r="A704" s="37" t="str">
        <f>IF(ROW()&gt;Variables!$B$6,"",IF(ISEVEN(ROW()),DATE(YEAR(A703),MONTH(A703),DAY(A703)+1),A703))</f>
        <v/>
      </c>
      <c r="B704" s="42" t="str">
        <f t="shared" si="10"/>
        <v/>
      </c>
      <c r="C704" s="38" t="str">
        <f>IF(RawData[[#This Row],[Date]]="","",IF(ISEVEN(ROW()),"AM shift","PM shift"))</f>
        <v/>
      </c>
      <c r="D704" s="73"/>
      <c r="E704" s="73"/>
      <c r="F704" s="73"/>
      <c r="G704" s="73"/>
      <c r="H704" s="73"/>
      <c r="I704" s="73"/>
      <c r="J704" s="73"/>
      <c r="K704" s="73"/>
      <c r="L704" s="73"/>
      <c r="M704" s="73"/>
      <c r="N704" s="73">
        <f>SUM(RawData[[#This Row],[Cat1]:[Cat10]])</f>
        <v>0</v>
      </c>
    </row>
    <row r="705" spans="1:14" x14ac:dyDescent="0.35">
      <c r="A705" s="37" t="str">
        <f>IF(ROW()&gt;Variables!$B$6,"",IF(ISEVEN(ROW()),DATE(YEAR(A704),MONTH(A704),DAY(A704)+1),A704))</f>
        <v/>
      </c>
      <c r="B705" s="42" t="str">
        <f t="shared" si="10"/>
        <v/>
      </c>
      <c r="C705" s="38" t="str">
        <f>IF(RawData[[#This Row],[Date]]="","",IF(ISEVEN(ROW()),"AM shift","PM shift"))</f>
        <v/>
      </c>
      <c r="D705" s="73"/>
      <c r="E705" s="73"/>
      <c r="F705" s="73"/>
      <c r="G705" s="73"/>
      <c r="H705" s="73"/>
      <c r="I705" s="73"/>
      <c r="J705" s="73"/>
      <c r="K705" s="73"/>
      <c r="L705" s="73"/>
      <c r="M705" s="73"/>
      <c r="N705" s="73">
        <f>SUM(RawData[[#This Row],[Cat1]:[Cat10]])</f>
        <v>0</v>
      </c>
    </row>
    <row r="706" spans="1:14" x14ac:dyDescent="0.35">
      <c r="A706" s="37" t="str">
        <f>IF(ROW()&gt;Variables!$B$6,"",IF(ISEVEN(ROW()),DATE(YEAR(A705),MONTH(A705),DAY(A705)+1),A705))</f>
        <v/>
      </c>
      <c r="B706" s="42" t="str">
        <f t="shared" si="10"/>
        <v/>
      </c>
      <c r="C706" s="38" t="str">
        <f>IF(RawData[[#This Row],[Date]]="","",IF(ISEVEN(ROW()),"AM shift","PM shift"))</f>
        <v/>
      </c>
      <c r="D706" s="73"/>
      <c r="E706" s="73"/>
      <c r="F706" s="73"/>
      <c r="G706" s="73"/>
      <c r="H706" s="73"/>
      <c r="I706" s="73"/>
      <c r="J706" s="73"/>
      <c r="K706" s="73"/>
      <c r="L706" s="73"/>
      <c r="M706" s="73"/>
      <c r="N706" s="73">
        <f>SUM(RawData[[#This Row],[Cat1]:[Cat10]])</f>
        <v>0</v>
      </c>
    </row>
    <row r="707" spans="1:14" x14ac:dyDescent="0.35">
      <c r="A707" s="37" t="str">
        <f>IF(ROW()&gt;Variables!$B$6,"",IF(ISEVEN(ROW()),DATE(YEAR(A706),MONTH(A706),DAY(A706)+1),A706))</f>
        <v/>
      </c>
      <c r="B707" s="42" t="str">
        <f t="shared" ref="B707:B770" si="11">TEXT(A707,"dddd")</f>
        <v/>
      </c>
      <c r="C707" s="38" t="str">
        <f>IF(RawData[[#This Row],[Date]]="","",IF(ISEVEN(ROW()),"AM shift","PM shift"))</f>
        <v/>
      </c>
      <c r="D707" s="73"/>
      <c r="E707" s="73"/>
      <c r="F707" s="73"/>
      <c r="G707" s="73"/>
      <c r="H707" s="73"/>
      <c r="I707" s="73"/>
      <c r="J707" s="73"/>
      <c r="K707" s="73"/>
      <c r="L707" s="73"/>
      <c r="M707" s="73"/>
      <c r="N707" s="73">
        <f>SUM(RawData[[#This Row],[Cat1]:[Cat10]])</f>
        <v>0</v>
      </c>
    </row>
    <row r="708" spans="1:14" x14ac:dyDescent="0.35">
      <c r="A708" s="37" t="str">
        <f>IF(ROW()&gt;Variables!$B$6,"",IF(ISEVEN(ROW()),DATE(YEAR(A707),MONTH(A707),DAY(A707)+1),A707))</f>
        <v/>
      </c>
      <c r="B708" s="42" t="str">
        <f t="shared" si="11"/>
        <v/>
      </c>
      <c r="C708" s="38" t="str">
        <f>IF(RawData[[#This Row],[Date]]="","",IF(ISEVEN(ROW()),"AM shift","PM shift"))</f>
        <v/>
      </c>
      <c r="D708" s="73"/>
      <c r="E708" s="73"/>
      <c r="F708" s="73"/>
      <c r="G708" s="73"/>
      <c r="H708" s="73"/>
      <c r="I708" s="73"/>
      <c r="J708" s="73"/>
      <c r="K708" s="73"/>
      <c r="L708" s="73"/>
      <c r="M708" s="73"/>
      <c r="N708" s="73">
        <f>SUM(RawData[[#This Row],[Cat1]:[Cat10]])</f>
        <v>0</v>
      </c>
    </row>
    <row r="709" spans="1:14" x14ac:dyDescent="0.35">
      <c r="A709" s="37" t="str">
        <f>IF(ROW()&gt;Variables!$B$6,"",IF(ISEVEN(ROW()),DATE(YEAR(A708),MONTH(A708),DAY(A708)+1),A708))</f>
        <v/>
      </c>
      <c r="B709" s="42" t="str">
        <f t="shared" si="11"/>
        <v/>
      </c>
      <c r="C709" s="38" t="str">
        <f>IF(RawData[[#This Row],[Date]]="","",IF(ISEVEN(ROW()),"AM shift","PM shift"))</f>
        <v/>
      </c>
      <c r="D709" s="73"/>
      <c r="E709" s="73"/>
      <c r="F709" s="73"/>
      <c r="G709" s="73"/>
      <c r="H709" s="73"/>
      <c r="I709" s="73"/>
      <c r="J709" s="73"/>
      <c r="K709" s="73"/>
      <c r="L709" s="73"/>
      <c r="M709" s="73"/>
      <c r="N709" s="73">
        <f>SUM(RawData[[#This Row],[Cat1]:[Cat10]])</f>
        <v>0</v>
      </c>
    </row>
    <row r="710" spans="1:14" x14ac:dyDescent="0.35">
      <c r="A710" s="37" t="str">
        <f>IF(ROW()&gt;Variables!$B$6,"",IF(ISEVEN(ROW()),DATE(YEAR(A709),MONTH(A709),DAY(A709)+1),A709))</f>
        <v/>
      </c>
      <c r="B710" s="42" t="str">
        <f t="shared" si="11"/>
        <v/>
      </c>
      <c r="C710" s="38" t="str">
        <f>IF(RawData[[#This Row],[Date]]="","",IF(ISEVEN(ROW()),"AM shift","PM shift"))</f>
        <v/>
      </c>
      <c r="D710" s="73"/>
      <c r="E710" s="73"/>
      <c r="F710" s="73"/>
      <c r="G710" s="73"/>
      <c r="H710" s="73"/>
      <c r="I710" s="73"/>
      <c r="J710" s="73"/>
      <c r="K710" s="73"/>
      <c r="L710" s="73"/>
      <c r="M710" s="73"/>
      <c r="N710" s="73">
        <f>SUM(RawData[[#This Row],[Cat1]:[Cat10]])</f>
        <v>0</v>
      </c>
    </row>
    <row r="711" spans="1:14" x14ac:dyDescent="0.35">
      <c r="A711" s="37" t="str">
        <f>IF(ROW()&gt;Variables!$B$6,"",IF(ISEVEN(ROW()),DATE(YEAR(A710),MONTH(A710),DAY(A710)+1),A710))</f>
        <v/>
      </c>
      <c r="B711" s="42" t="str">
        <f t="shared" si="11"/>
        <v/>
      </c>
      <c r="C711" s="38" t="str">
        <f>IF(RawData[[#This Row],[Date]]="","",IF(ISEVEN(ROW()),"AM shift","PM shift"))</f>
        <v/>
      </c>
      <c r="D711" s="73"/>
      <c r="E711" s="73"/>
      <c r="F711" s="73"/>
      <c r="G711" s="73"/>
      <c r="H711" s="73"/>
      <c r="I711" s="73"/>
      <c r="J711" s="73"/>
      <c r="K711" s="73"/>
      <c r="L711" s="73"/>
      <c r="M711" s="73"/>
      <c r="N711" s="73">
        <f>SUM(RawData[[#This Row],[Cat1]:[Cat10]])</f>
        <v>0</v>
      </c>
    </row>
    <row r="712" spans="1:14" x14ac:dyDescent="0.35">
      <c r="A712" s="37" t="str">
        <f>IF(ROW()&gt;Variables!$B$6,"",IF(ISEVEN(ROW()),DATE(YEAR(A711),MONTH(A711),DAY(A711)+1),A711))</f>
        <v/>
      </c>
      <c r="B712" s="42" t="str">
        <f t="shared" si="11"/>
        <v/>
      </c>
      <c r="C712" s="38" t="str">
        <f>IF(RawData[[#This Row],[Date]]="","",IF(ISEVEN(ROW()),"AM shift","PM shift"))</f>
        <v/>
      </c>
      <c r="D712" s="73"/>
      <c r="E712" s="73"/>
      <c r="F712" s="73"/>
      <c r="G712" s="73"/>
      <c r="H712" s="73"/>
      <c r="I712" s="73"/>
      <c r="J712" s="73"/>
      <c r="K712" s="73"/>
      <c r="L712" s="73"/>
      <c r="M712" s="73"/>
      <c r="N712" s="73">
        <f>SUM(RawData[[#This Row],[Cat1]:[Cat10]])</f>
        <v>0</v>
      </c>
    </row>
    <row r="713" spans="1:14" x14ac:dyDescent="0.35">
      <c r="A713" s="37" t="str">
        <f>IF(ROW()&gt;Variables!$B$6,"",IF(ISEVEN(ROW()),DATE(YEAR(A712),MONTH(A712),DAY(A712)+1),A712))</f>
        <v/>
      </c>
      <c r="B713" s="42" t="str">
        <f t="shared" si="11"/>
        <v/>
      </c>
      <c r="C713" s="38" t="str">
        <f>IF(RawData[[#This Row],[Date]]="","",IF(ISEVEN(ROW()),"AM shift","PM shift"))</f>
        <v/>
      </c>
      <c r="D713" s="73"/>
      <c r="E713" s="73"/>
      <c r="F713" s="73"/>
      <c r="G713" s="73"/>
      <c r="H713" s="73"/>
      <c r="I713" s="73"/>
      <c r="J713" s="73"/>
      <c r="K713" s="73"/>
      <c r="L713" s="73"/>
      <c r="M713" s="73"/>
      <c r="N713" s="73">
        <f>SUM(RawData[[#This Row],[Cat1]:[Cat10]])</f>
        <v>0</v>
      </c>
    </row>
    <row r="714" spans="1:14" x14ac:dyDescent="0.35">
      <c r="A714" s="37" t="str">
        <f>IF(ROW()&gt;Variables!$B$6,"",IF(ISEVEN(ROW()),DATE(YEAR(A713),MONTH(A713),DAY(A713)+1),A713))</f>
        <v/>
      </c>
      <c r="B714" s="42" t="str">
        <f t="shared" si="11"/>
        <v/>
      </c>
      <c r="C714" s="38" t="str">
        <f>IF(RawData[[#This Row],[Date]]="","",IF(ISEVEN(ROW()),"AM shift","PM shift"))</f>
        <v/>
      </c>
      <c r="D714" s="73"/>
      <c r="E714" s="73"/>
      <c r="F714" s="73"/>
      <c r="G714" s="73"/>
      <c r="H714" s="73"/>
      <c r="I714" s="73"/>
      <c r="J714" s="73"/>
      <c r="K714" s="73"/>
      <c r="L714" s="73"/>
      <c r="M714" s="73"/>
      <c r="N714" s="73">
        <f>SUM(RawData[[#This Row],[Cat1]:[Cat10]])</f>
        <v>0</v>
      </c>
    </row>
    <row r="715" spans="1:14" x14ac:dyDescent="0.35">
      <c r="A715" s="37" t="str">
        <f>IF(ROW()&gt;Variables!$B$6,"",IF(ISEVEN(ROW()),DATE(YEAR(A714),MONTH(A714),DAY(A714)+1),A714))</f>
        <v/>
      </c>
      <c r="B715" s="42" t="str">
        <f t="shared" si="11"/>
        <v/>
      </c>
      <c r="C715" s="38" t="str">
        <f>IF(RawData[[#This Row],[Date]]="","",IF(ISEVEN(ROW()),"AM shift","PM shift"))</f>
        <v/>
      </c>
      <c r="D715" s="73"/>
      <c r="E715" s="73"/>
      <c r="F715" s="73"/>
      <c r="G715" s="73"/>
      <c r="H715" s="73"/>
      <c r="I715" s="73"/>
      <c r="J715" s="73"/>
      <c r="K715" s="73"/>
      <c r="L715" s="73"/>
      <c r="M715" s="73"/>
      <c r="N715" s="73">
        <f>SUM(RawData[[#This Row],[Cat1]:[Cat10]])</f>
        <v>0</v>
      </c>
    </row>
    <row r="716" spans="1:14" x14ac:dyDescent="0.35">
      <c r="A716" s="37" t="str">
        <f>IF(ROW()&gt;Variables!$B$6,"",IF(ISEVEN(ROW()),DATE(YEAR(A715),MONTH(A715),DAY(A715)+1),A715))</f>
        <v/>
      </c>
      <c r="B716" s="42" t="str">
        <f t="shared" si="11"/>
        <v/>
      </c>
      <c r="C716" s="38" t="str">
        <f>IF(RawData[[#This Row],[Date]]="","",IF(ISEVEN(ROW()),"AM shift","PM shift"))</f>
        <v/>
      </c>
      <c r="D716" s="73"/>
      <c r="E716" s="73"/>
      <c r="F716" s="73"/>
      <c r="G716" s="73"/>
      <c r="H716" s="73"/>
      <c r="I716" s="73"/>
      <c r="J716" s="73"/>
      <c r="K716" s="73"/>
      <c r="L716" s="73"/>
      <c r="M716" s="73"/>
      <c r="N716" s="73">
        <f>SUM(RawData[[#This Row],[Cat1]:[Cat10]])</f>
        <v>0</v>
      </c>
    </row>
    <row r="717" spans="1:14" x14ac:dyDescent="0.35">
      <c r="A717" s="37" t="str">
        <f>IF(ROW()&gt;Variables!$B$6,"",IF(ISEVEN(ROW()),DATE(YEAR(A716),MONTH(A716),DAY(A716)+1),A716))</f>
        <v/>
      </c>
      <c r="B717" s="42" t="str">
        <f t="shared" si="11"/>
        <v/>
      </c>
      <c r="C717" s="38" t="str">
        <f>IF(RawData[[#This Row],[Date]]="","",IF(ISEVEN(ROW()),"AM shift","PM shift"))</f>
        <v/>
      </c>
      <c r="D717" s="73"/>
      <c r="E717" s="73"/>
      <c r="F717" s="73"/>
      <c r="G717" s="73"/>
      <c r="H717" s="73"/>
      <c r="I717" s="73"/>
      <c r="J717" s="73"/>
      <c r="K717" s="73"/>
      <c r="L717" s="73"/>
      <c r="M717" s="73"/>
      <c r="N717" s="73">
        <f>SUM(RawData[[#This Row],[Cat1]:[Cat10]])</f>
        <v>0</v>
      </c>
    </row>
    <row r="718" spans="1:14" x14ac:dyDescent="0.35">
      <c r="A718" s="37" t="str">
        <f>IF(ROW()&gt;Variables!$B$6,"",IF(ISEVEN(ROW()),DATE(YEAR(A717),MONTH(A717),DAY(A717)+1),A717))</f>
        <v/>
      </c>
      <c r="B718" s="42" t="str">
        <f t="shared" si="11"/>
        <v/>
      </c>
      <c r="C718" s="38" t="str">
        <f>IF(RawData[[#This Row],[Date]]="","",IF(ISEVEN(ROW()),"AM shift","PM shift"))</f>
        <v/>
      </c>
      <c r="D718" s="73"/>
      <c r="E718" s="73"/>
      <c r="F718" s="73"/>
      <c r="G718" s="73"/>
      <c r="H718" s="73"/>
      <c r="I718" s="73"/>
      <c r="J718" s="73"/>
      <c r="K718" s="73"/>
      <c r="L718" s="73"/>
      <c r="M718" s="73"/>
      <c r="N718" s="73">
        <f>SUM(RawData[[#This Row],[Cat1]:[Cat10]])</f>
        <v>0</v>
      </c>
    </row>
    <row r="719" spans="1:14" x14ac:dyDescent="0.35">
      <c r="A719" s="37" t="str">
        <f>IF(ROW()&gt;Variables!$B$6,"",IF(ISEVEN(ROW()),DATE(YEAR(A718),MONTH(A718),DAY(A718)+1),A718))</f>
        <v/>
      </c>
      <c r="B719" s="42" t="str">
        <f t="shared" si="11"/>
        <v/>
      </c>
      <c r="C719" s="38" t="str">
        <f>IF(RawData[[#This Row],[Date]]="","",IF(ISEVEN(ROW()),"AM shift","PM shift"))</f>
        <v/>
      </c>
      <c r="D719" s="73"/>
      <c r="E719" s="73"/>
      <c r="F719" s="73"/>
      <c r="G719" s="73"/>
      <c r="H719" s="73"/>
      <c r="I719" s="73"/>
      <c r="J719" s="73"/>
      <c r="K719" s="73"/>
      <c r="L719" s="73"/>
      <c r="M719" s="73"/>
      <c r="N719" s="73">
        <f>SUM(RawData[[#This Row],[Cat1]:[Cat10]])</f>
        <v>0</v>
      </c>
    </row>
    <row r="720" spans="1:14" x14ac:dyDescent="0.35">
      <c r="A720" s="37" t="str">
        <f>IF(ROW()&gt;Variables!$B$6,"",IF(ISEVEN(ROW()),DATE(YEAR(A719),MONTH(A719),DAY(A719)+1),A719))</f>
        <v/>
      </c>
      <c r="B720" s="42" t="str">
        <f t="shared" si="11"/>
        <v/>
      </c>
      <c r="C720" s="38" t="str">
        <f>IF(RawData[[#This Row],[Date]]="","",IF(ISEVEN(ROW()),"AM shift","PM shift"))</f>
        <v/>
      </c>
      <c r="D720" s="73"/>
      <c r="E720" s="73"/>
      <c r="F720" s="73"/>
      <c r="G720" s="73"/>
      <c r="H720" s="73"/>
      <c r="I720" s="73"/>
      <c r="J720" s="73"/>
      <c r="K720" s="73"/>
      <c r="L720" s="73"/>
      <c r="M720" s="73"/>
      <c r="N720" s="73">
        <f>SUM(RawData[[#This Row],[Cat1]:[Cat10]])</f>
        <v>0</v>
      </c>
    </row>
    <row r="721" spans="1:14" x14ac:dyDescent="0.35">
      <c r="A721" s="37" t="str">
        <f>IF(ROW()&gt;Variables!$B$6,"",IF(ISEVEN(ROW()),DATE(YEAR(A720),MONTH(A720),DAY(A720)+1),A720))</f>
        <v/>
      </c>
      <c r="B721" s="42" t="str">
        <f t="shared" si="11"/>
        <v/>
      </c>
      <c r="C721" s="38" t="str">
        <f>IF(RawData[[#This Row],[Date]]="","",IF(ISEVEN(ROW()),"AM shift","PM shift"))</f>
        <v/>
      </c>
      <c r="D721" s="73"/>
      <c r="E721" s="73"/>
      <c r="F721" s="73"/>
      <c r="G721" s="73"/>
      <c r="H721" s="73"/>
      <c r="I721" s="73"/>
      <c r="J721" s="73"/>
      <c r="K721" s="73"/>
      <c r="L721" s="73"/>
      <c r="M721" s="73"/>
      <c r="N721" s="73">
        <f>SUM(RawData[[#This Row],[Cat1]:[Cat10]])</f>
        <v>0</v>
      </c>
    </row>
    <row r="722" spans="1:14" x14ac:dyDescent="0.35">
      <c r="A722" s="37" t="str">
        <f>IF(ROW()&gt;Variables!$B$6,"",IF(ISEVEN(ROW()),DATE(YEAR(A721),MONTH(A721),DAY(A721)+1),A721))</f>
        <v/>
      </c>
      <c r="B722" s="42" t="str">
        <f t="shared" si="11"/>
        <v/>
      </c>
      <c r="C722" s="38" t="str">
        <f>IF(RawData[[#This Row],[Date]]="","",IF(ISEVEN(ROW()),"AM shift","PM shift"))</f>
        <v/>
      </c>
      <c r="D722" s="73"/>
      <c r="E722" s="73"/>
      <c r="F722" s="73"/>
      <c r="G722" s="73"/>
      <c r="H722" s="73"/>
      <c r="I722" s="73"/>
      <c r="J722" s="73"/>
      <c r="K722" s="73"/>
      <c r="L722" s="73"/>
      <c r="M722" s="73"/>
      <c r="N722" s="73">
        <f>SUM(RawData[[#This Row],[Cat1]:[Cat10]])</f>
        <v>0</v>
      </c>
    </row>
    <row r="723" spans="1:14" x14ac:dyDescent="0.35">
      <c r="A723" s="37" t="str">
        <f>IF(ROW()&gt;Variables!$B$6,"",IF(ISEVEN(ROW()),DATE(YEAR(A722),MONTH(A722),DAY(A722)+1),A722))</f>
        <v/>
      </c>
      <c r="B723" s="42" t="str">
        <f t="shared" si="11"/>
        <v/>
      </c>
      <c r="C723" s="38" t="str">
        <f>IF(RawData[[#This Row],[Date]]="","",IF(ISEVEN(ROW()),"AM shift","PM shift"))</f>
        <v/>
      </c>
      <c r="D723" s="73"/>
      <c r="E723" s="73"/>
      <c r="F723" s="73"/>
      <c r="G723" s="73"/>
      <c r="H723" s="73"/>
      <c r="I723" s="73"/>
      <c r="J723" s="73"/>
      <c r="K723" s="73"/>
      <c r="L723" s="73"/>
      <c r="M723" s="73"/>
      <c r="N723" s="73">
        <f>SUM(RawData[[#This Row],[Cat1]:[Cat10]])</f>
        <v>0</v>
      </c>
    </row>
    <row r="724" spans="1:14" x14ac:dyDescent="0.35">
      <c r="A724" s="37" t="str">
        <f>IF(ROW()&gt;Variables!$B$6,"",IF(ISEVEN(ROW()),DATE(YEAR(A723),MONTH(A723),DAY(A723)+1),A723))</f>
        <v/>
      </c>
      <c r="B724" s="42" t="str">
        <f t="shared" si="11"/>
        <v/>
      </c>
      <c r="C724" s="38" t="str">
        <f>IF(RawData[[#This Row],[Date]]="","",IF(ISEVEN(ROW()),"AM shift","PM shift"))</f>
        <v/>
      </c>
      <c r="D724" s="73"/>
      <c r="E724" s="73"/>
      <c r="F724" s="73"/>
      <c r="G724" s="73"/>
      <c r="H724" s="73"/>
      <c r="I724" s="73"/>
      <c r="J724" s="73"/>
      <c r="K724" s="73"/>
      <c r="L724" s="73"/>
      <c r="M724" s="73"/>
      <c r="N724" s="73">
        <f>SUM(RawData[[#This Row],[Cat1]:[Cat10]])</f>
        <v>0</v>
      </c>
    </row>
    <row r="725" spans="1:14" x14ac:dyDescent="0.35">
      <c r="A725" s="37" t="str">
        <f>IF(ROW()&gt;Variables!$B$6,"",IF(ISEVEN(ROW()),DATE(YEAR(A724),MONTH(A724),DAY(A724)+1),A724))</f>
        <v/>
      </c>
      <c r="B725" s="42" t="str">
        <f t="shared" si="11"/>
        <v/>
      </c>
      <c r="C725" s="38" t="str">
        <f>IF(RawData[[#This Row],[Date]]="","",IF(ISEVEN(ROW()),"AM shift","PM shift"))</f>
        <v/>
      </c>
      <c r="D725" s="73"/>
      <c r="E725" s="73"/>
      <c r="F725" s="73"/>
      <c r="G725" s="73"/>
      <c r="H725" s="73"/>
      <c r="I725" s="73"/>
      <c r="J725" s="73"/>
      <c r="K725" s="73"/>
      <c r="L725" s="73"/>
      <c r="M725" s="73"/>
      <c r="N725" s="73">
        <f>SUM(RawData[[#This Row],[Cat1]:[Cat10]])</f>
        <v>0</v>
      </c>
    </row>
    <row r="726" spans="1:14" x14ac:dyDescent="0.35">
      <c r="A726" s="37" t="str">
        <f>IF(ROW()&gt;Variables!$B$6,"",IF(ISEVEN(ROW()),DATE(YEAR(A725),MONTH(A725),DAY(A725)+1),A725))</f>
        <v/>
      </c>
      <c r="B726" s="42" t="str">
        <f t="shared" si="11"/>
        <v/>
      </c>
      <c r="C726" s="38" t="str">
        <f>IF(RawData[[#This Row],[Date]]="","",IF(ISEVEN(ROW()),"AM shift","PM shift"))</f>
        <v/>
      </c>
      <c r="D726" s="73"/>
      <c r="E726" s="73"/>
      <c r="F726" s="73"/>
      <c r="G726" s="73"/>
      <c r="H726" s="73"/>
      <c r="I726" s="73"/>
      <c r="J726" s="73"/>
      <c r="K726" s="73"/>
      <c r="L726" s="73"/>
      <c r="M726" s="73"/>
      <c r="N726" s="73">
        <f>SUM(RawData[[#This Row],[Cat1]:[Cat10]])</f>
        <v>0</v>
      </c>
    </row>
    <row r="727" spans="1:14" x14ac:dyDescent="0.35">
      <c r="A727" s="37" t="str">
        <f>IF(ROW()&gt;Variables!$B$6,"",IF(ISEVEN(ROW()),DATE(YEAR(A726),MONTH(A726),DAY(A726)+1),A726))</f>
        <v/>
      </c>
      <c r="B727" s="42" t="str">
        <f t="shared" si="11"/>
        <v/>
      </c>
      <c r="C727" s="38" t="str">
        <f>IF(RawData[[#This Row],[Date]]="","",IF(ISEVEN(ROW()),"AM shift","PM shift"))</f>
        <v/>
      </c>
      <c r="D727" s="73"/>
      <c r="E727" s="73"/>
      <c r="F727" s="73"/>
      <c r="G727" s="73"/>
      <c r="H727" s="73"/>
      <c r="I727" s="73"/>
      <c r="J727" s="73"/>
      <c r="K727" s="73"/>
      <c r="L727" s="73"/>
      <c r="M727" s="73"/>
      <c r="N727" s="73">
        <f>SUM(RawData[[#This Row],[Cat1]:[Cat10]])</f>
        <v>0</v>
      </c>
    </row>
    <row r="728" spans="1:14" x14ac:dyDescent="0.35">
      <c r="A728" s="37" t="str">
        <f>IF(ROW()&gt;Variables!$B$6,"",IF(ISEVEN(ROW()),DATE(YEAR(A727),MONTH(A727),DAY(A727)+1),A727))</f>
        <v/>
      </c>
      <c r="B728" s="42" t="str">
        <f t="shared" si="11"/>
        <v/>
      </c>
      <c r="C728" s="38" t="str">
        <f>IF(RawData[[#This Row],[Date]]="","",IF(ISEVEN(ROW()),"AM shift","PM shift"))</f>
        <v/>
      </c>
      <c r="D728" s="73"/>
      <c r="E728" s="73"/>
      <c r="F728" s="73"/>
      <c r="G728" s="73"/>
      <c r="H728" s="73"/>
      <c r="I728" s="73"/>
      <c r="J728" s="73"/>
      <c r="K728" s="73"/>
      <c r="L728" s="73"/>
      <c r="M728" s="73"/>
      <c r="N728" s="73">
        <f>SUM(RawData[[#This Row],[Cat1]:[Cat10]])</f>
        <v>0</v>
      </c>
    </row>
    <row r="729" spans="1:14" x14ac:dyDescent="0.35">
      <c r="A729" s="37" t="str">
        <f>IF(ROW()&gt;Variables!$B$6,"",IF(ISEVEN(ROW()),DATE(YEAR(A728),MONTH(A728),DAY(A728)+1),A728))</f>
        <v/>
      </c>
      <c r="B729" s="42" t="str">
        <f t="shared" si="11"/>
        <v/>
      </c>
      <c r="C729" s="38" t="str">
        <f>IF(RawData[[#This Row],[Date]]="","",IF(ISEVEN(ROW()),"AM shift","PM shift"))</f>
        <v/>
      </c>
      <c r="D729" s="73"/>
      <c r="E729" s="73"/>
      <c r="F729" s="73"/>
      <c r="G729" s="73"/>
      <c r="H729" s="73"/>
      <c r="I729" s="73"/>
      <c r="J729" s="73"/>
      <c r="K729" s="73"/>
      <c r="L729" s="73"/>
      <c r="M729" s="73"/>
      <c r="N729" s="73">
        <f>SUM(RawData[[#This Row],[Cat1]:[Cat10]])</f>
        <v>0</v>
      </c>
    </row>
    <row r="730" spans="1:14" x14ac:dyDescent="0.35">
      <c r="A730" s="37" t="str">
        <f>IF(ROW()&gt;Variables!$B$6,"",IF(ISEVEN(ROW()),DATE(YEAR(A729),MONTH(A729),DAY(A729)+1),A729))</f>
        <v/>
      </c>
      <c r="B730" s="42" t="str">
        <f t="shared" si="11"/>
        <v/>
      </c>
      <c r="C730" s="38" t="str">
        <f>IF(RawData[[#This Row],[Date]]="","",IF(ISEVEN(ROW()),"AM shift","PM shift"))</f>
        <v/>
      </c>
      <c r="D730" s="73"/>
      <c r="E730" s="73"/>
      <c r="F730" s="73"/>
      <c r="G730" s="73"/>
      <c r="H730" s="73"/>
      <c r="I730" s="73"/>
      <c r="J730" s="73"/>
      <c r="K730" s="73"/>
      <c r="L730" s="73"/>
      <c r="M730" s="73"/>
      <c r="N730" s="73">
        <f>SUM(RawData[[#This Row],[Cat1]:[Cat10]])</f>
        <v>0</v>
      </c>
    </row>
    <row r="731" spans="1:14" x14ac:dyDescent="0.35">
      <c r="A731" s="37" t="str">
        <f>IF(ROW()&gt;Variables!$B$6,"",IF(ISEVEN(ROW()),DATE(YEAR(A730),MONTH(A730),DAY(A730)+1),A730))</f>
        <v/>
      </c>
      <c r="B731" s="42" t="str">
        <f t="shared" si="11"/>
        <v/>
      </c>
      <c r="C731" s="38" t="str">
        <f>IF(RawData[[#This Row],[Date]]="","",IF(ISEVEN(ROW()),"AM shift","PM shift"))</f>
        <v/>
      </c>
      <c r="D731" s="73"/>
      <c r="E731" s="73"/>
      <c r="F731" s="73"/>
      <c r="G731" s="73"/>
      <c r="H731" s="73"/>
      <c r="I731" s="73"/>
      <c r="J731" s="73"/>
      <c r="K731" s="73"/>
      <c r="L731" s="73"/>
      <c r="M731" s="73"/>
      <c r="N731" s="73">
        <f>SUM(RawData[[#This Row],[Cat1]:[Cat10]])</f>
        <v>0</v>
      </c>
    </row>
    <row r="732" spans="1:14" x14ac:dyDescent="0.35">
      <c r="A732" s="37" t="str">
        <f>IF(ROW()&gt;Variables!$B$6,"",IF(ISEVEN(ROW()),DATE(YEAR(A731),MONTH(A731),DAY(A731)+1),A731))</f>
        <v/>
      </c>
      <c r="B732" s="42" t="str">
        <f t="shared" si="11"/>
        <v/>
      </c>
      <c r="C732" s="38" t="str">
        <f>IF(RawData[[#This Row],[Date]]="","",IF(ISEVEN(ROW()),"AM shift","PM shift"))</f>
        <v/>
      </c>
      <c r="D732" s="73"/>
      <c r="E732" s="73"/>
      <c r="F732" s="73"/>
      <c r="G732" s="73"/>
      <c r="H732" s="73"/>
      <c r="I732" s="73"/>
      <c r="J732" s="73"/>
      <c r="K732" s="73"/>
      <c r="L732" s="73"/>
      <c r="M732" s="73"/>
      <c r="N732" s="73">
        <f>SUM(RawData[[#This Row],[Cat1]:[Cat10]])</f>
        <v>0</v>
      </c>
    </row>
    <row r="733" spans="1:14" x14ac:dyDescent="0.35">
      <c r="A733" s="37" t="str">
        <f>IF(ROW()&gt;Variables!$B$6,"",IF(ISEVEN(ROW()),DATE(YEAR(A732),MONTH(A732),DAY(A732)+1),A732))</f>
        <v/>
      </c>
      <c r="B733" s="42" t="str">
        <f t="shared" si="11"/>
        <v/>
      </c>
      <c r="C733" s="38" t="str">
        <f>IF(RawData[[#This Row],[Date]]="","",IF(ISEVEN(ROW()),"AM shift","PM shift"))</f>
        <v/>
      </c>
      <c r="D733" s="73"/>
      <c r="E733" s="73"/>
      <c r="F733" s="73"/>
      <c r="G733" s="73"/>
      <c r="H733" s="73"/>
      <c r="I733" s="73"/>
      <c r="J733" s="73"/>
      <c r="K733" s="73"/>
      <c r="L733" s="73"/>
      <c r="M733" s="73"/>
      <c r="N733" s="73">
        <f>SUM(RawData[[#This Row],[Cat1]:[Cat10]])</f>
        <v>0</v>
      </c>
    </row>
    <row r="734" spans="1:14" x14ac:dyDescent="0.35">
      <c r="A734" s="37" t="str">
        <f>IF(ROW()&gt;Variables!$B$6,"",IF(ISEVEN(ROW()),DATE(YEAR(A733),MONTH(A733),DAY(A733)+1),A733))</f>
        <v/>
      </c>
      <c r="B734" s="42" t="str">
        <f t="shared" si="11"/>
        <v/>
      </c>
      <c r="C734" s="38" t="str">
        <f>IF(RawData[[#This Row],[Date]]="","",IF(ISEVEN(ROW()),"AM shift","PM shift"))</f>
        <v/>
      </c>
      <c r="D734" s="73"/>
      <c r="E734" s="73"/>
      <c r="F734" s="73"/>
      <c r="G734" s="73"/>
      <c r="H734" s="73"/>
      <c r="I734" s="73"/>
      <c r="J734" s="73"/>
      <c r="K734" s="73"/>
      <c r="L734" s="73"/>
      <c r="M734" s="73"/>
      <c r="N734" s="73">
        <f>SUM(RawData[[#This Row],[Cat1]:[Cat10]])</f>
        <v>0</v>
      </c>
    </row>
    <row r="735" spans="1:14" x14ac:dyDescent="0.35">
      <c r="A735" s="37" t="str">
        <f>IF(ROW()&gt;Variables!$B$6,"",IF(ISEVEN(ROW()),DATE(YEAR(A734),MONTH(A734),DAY(A734)+1),A734))</f>
        <v/>
      </c>
      <c r="B735" s="42" t="str">
        <f t="shared" si="11"/>
        <v/>
      </c>
      <c r="C735" s="38" t="str">
        <f>IF(RawData[[#This Row],[Date]]="","",IF(ISEVEN(ROW()),"AM shift","PM shift"))</f>
        <v/>
      </c>
      <c r="D735" s="73"/>
      <c r="E735" s="73"/>
      <c r="F735" s="73"/>
      <c r="G735" s="73"/>
      <c r="H735" s="73"/>
      <c r="I735" s="73"/>
      <c r="J735" s="73"/>
      <c r="K735" s="73"/>
      <c r="L735" s="73"/>
      <c r="M735" s="73"/>
      <c r="N735" s="73">
        <f>SUM(RawData[[#This Row],[Cat1]:[Cat10]])</f>
        <v>0</v>
      </c>
    </row>
    <row r="736" spans="1:14" x14ac:dyDescent="0.35">
      <c r="A736" s="37" t="str">
        <f>IF(ROW()&gt;Variables!$B$6,"",IF(ISEVEN(ROW()),DATE(YEAR(A735),MONTH(A735),DAY(A735)+1),A735))</f>
        <v/>
      </c>
      <c r="B736" s="42" t="str">
        <f t="shared" si="11"/>
        <v/>
      </c>
      <c r="C736" s="38" t="str">
        <f>IF(RawData[[#This Row],[Date]]="","",IF(ISEVEN(ROW()),"AM shift","PM shift"))</f>
        <v/>
      </c>
      <c r="D736" s="73"/>
      <c r="E736" s="73"/>
      <c r="F736" s="73"/>
      <c r="G736" s="73"/>
      <c r="H736" s="73"/>
      <c r="I736" s="73"/>
      <c r="J736" s="73"/>
      <c r="K736" s="73"/>
      <c r="L736" s="73"/>
      <c r="M736" s="73"/>
      <c r="N736" s="73">
        <f>SUM(RawData[[#This Row],[Cat1]:[Cat10]])</f>
        <v>0</v>
      </c>
    </row>
    <row r="737" spans="1:14" x14ac:dyDescent="0.35">
      <c r="A737" s="37" t="str">
        <f>IF(ROW()&gt;Variables!$B$6,"",IF(ISEVEN(ROW()),DATE(YEAR(A736),MONTH(A736),DAY(A736)+1),A736))</f>
        <v/>
      </c>
      <c r="B737" s="42" t="str">
        <f t="shared" si="11"/>
        <v/>
      </c>
      <c r="C737" s="38" t="str">
        <f>IF(RawData[[#This Row],[Date]]="","",IF(ISEVEN(ROW()),"AM shift","PM shift"))</f>
        <v/>
      </c>
      <c r="D737" s="73"/>
      <c r="E737" s="73"/>
      <c r="F737" s="73"/>
      <c r="G737" s="73"/>
      <c r="H737" s="73"/>
      <c r="I737" s="73"/>
      <c r="J737" s="73"/>
      <c r="K737" s="73"/>
      <c r="L737" s="73"/>
      <c r="M737" s="73"/>
      <c r="N737" s="73">
        <f>SUM(RawData[[#This Row],[Cat1]:[Cat10]])</f>
        <v>0</v>
      </c>
    </row>
    <row r="738" spans="1:14" x14ac:dyDescent="0.35">
      <c r="A738" s="37" t="str">
        <f>IF(ROW()&gt;Variables!$B$6,"",IF(ISEVEN(ROW()),DATE(YEAR(A737),MONTH(A737),DAY(A737)+1),A737))</f>
        <v/>
      </c>
      <c r="B738" s="42" t="str">
        <f t="shared" si="11"/>
        <v/>
      </c>
      <c r="C738" s="38" t="str">
        <f>IF(RawData[[#This Row],[Date]]="","",IF(ISEVEN(ROW()),"AM shift","PM shift"))</f>
        <v/>
      </c>
      <c r="D738" s="73"/>
      <c r="E738" s="73"/>
      <c r="F738" s="73"/>
      <c r="G738" s="73"/>
      <c r="H738" s="73"/>
      <c r="I738" s="73"/>
      <c r="J738" s="73"/>
      <c r="K738" s="73"/>
      <c r="L738" s="73"/>
      <c r="M738" s="73"/>
      <c r="N738" s="73">
        <f>SUM(RawData[[#This Row],[Cat1]:[Cat10]])</f>
        <v>0</v>
      </c>
    </row>
    <row r="739" spans="1:14" x14ac:dyDescent="0.35">
      <c r="A739" s="37" t="str">
        <f>IF(ROW()&gt;Variables!$B$6,"",IF(ISEVEN(ROW()),DATE(YEAR(A738),MONTH(A738),DAY(A738)+1),A738))</f>
        <v/>
      </c>
      <c r="B739" s="42" t="str">
        <f t="shared" si="11"/>
        <v/>
      </c>
      <c r="C739" s="38" t="str">
        <f>IF(RawData[[#This Row],[Date]]="","",IF(ISEVEN(ROW()),"AM shift","PM shift"))</f>
        <v/>
      </c>
      <c r="D739" s="73"/>
      <c r="E739" s="73"/>
      <c r="F739" s="73"/>
      <c r="G739" s="73"/>
      <c r="H739" s="73"/>
      <c r="I739" s="73"/>
      <c r="J739" s="73"/>
      <c r="K739" s="73"/>
      <c r="L739" s="73"/>
      <c r="M739" s="73"/>
      <c r="N739" s="73">
        <f>SUM(RawData[[#This Row],[Cat1]:[Cat10]])</f>
        <v>0</v>
      </c>
    </row>
    <row r="740" spans="1:14" x14ac:dyDescent="0.35">
      <c r="A740" s="37" t="str">
        <f>IF(ROW()&gt;Variables!$B$6,"",IF(ISEVEN(ROW()),DATE(YEAR(A739),MONTH(A739),DAY(A739)+1),A739))</f>
        <v/>
      </c>
      <c r="B740" s="42" t="str">
        <f t="shared" si="11"/>
        <v/>
      </c>
      <c r="C740" s="38" t="str">
        <f>IF(RawData[[#This Row],[Date]]="","",IF(ISEVEN(ROW()),"AM shift","PM shift"))</f>
        <v/>
      </c>
      <c r="D740" s="73"/>
      <c r="E740" s="73"/>
      <c r="F740" s="73"/>
      <c r="G740" s="73"/>
      <c r="H740" s="73"/>
      <c r="I740" s="73"/>
      <c r="J740" s="73"/>
      <c r="K740" s="73"/>
      <c r="L740" s="73"/>
      <c r="M740" s="73"/>
      <c r="N740" s="73">
        <f>SUM(RawData[[#This Row],[Cat1]:[Cat10]])</f>
        <v>0</v>
      </c>
    </row>
    <row r="741" spans="1:14" x14ac:dyDescent="0.35">
      <c r="A741" s="37" t="str">
        <f>IF(ROW()&gt;Variables!$B$6,"",IF(ISEVEN(ROW()),DATE(YEAR(A740),MONTH(A740),DAY(A740)+1),A740))</f>
        <v/>
      </c>
      <c r="B741" s="42" t="str">
        <f t="shared" si="11"/>
        <v/>
      </c>
      <c r="C741" s="38" t="str">
        <f>IF(RawData[[#This Row],[Date]]="","",IF(ISEVEN(ROW()),"AM shift","PM shift"))</f>
        <v/>
      </c>
      <c r="D741" s="73"/>
      <c r="E741" s="73"/>
      <c r="F741" s="73"/>
      <c r="G741" s="73"/>
      <c r="H741" s="73"/>
      <c r="I741" s="73"/>
      <c r="J741" s="73"/>
      <c r="K741" s="73"/>
      <c r="L741" s="73"/>
      <c r="M741" s="73"/>
      <c r="N741" s="73">
        <f>SUM(RawData[[#This Row],[Cat1]:[Cat10]])</f>
        <v>0</v>
      </c>
    </row>
    <row r="742" spans="1:14" x14ac:dyDescent="0.35">
      <c r="A742" s="37" t="str">
        <f>IF(ROW()&gt;Variables!$B$6,"",IF(ISEVEN(ROW()),DATE(YEAR(A741),MONTH(A741),DAY(A741)+1),A741))</f>
        <v/>
      </c>
      <c r="B742" s="42" t="str">
        <f t="shared" si="11"/>
        <v/>
      </c>
      <c r="C742" s="38" t="str">
        <f>IF(RawData[[#This Row],[Date]]="","",IF(ISEVEN(ROW()),"AM shift","PM shift"))</f>
        <v/>
      </c>
      <c r="D742" s="73"/>
      <c r="E742" s="73"/>
      <c r="F742" s="73"/>
      <c r="G742" s="73"/>
      <c r="H742" s="73"/>
      <c r="I742" s="73"/>
      <c r="J742" s="73"/>
      <c r="K742" s="73"/>
      <c r="L742" s="73"/>
      <c r="M742" s="73"/>
      <c r="N742" s="73">
        <f>SUM(RawData[[#This Row],[Cat1]:[Cat10]])</f>
        <v>0</v>
      </c>
    </row>
    <row r="743" spans="1:14" x14ac:dyDescent="0.35">
      <c r="A743" s="37" t="str">
        <f>IF(ROW()&gt;Variables!$B$6,"",IF(ISEVEN(ROW()),DATE(YEAR(A742),MONTH(A742),DAY(A742)+1),A742))</f>
        <v/>
      </c>
      <c r="B743" s="42" t="str">
        <f t="shared" si="11"/>
        <v/>
      </c>
      <c r="C743" s="38" t="str">
        <f>IF(RawData[[#This Row],[Date]]="","",IF(ISEVEN(ROW()),"AM shift","PM shift"))</f>
        <v/>
      </c>
      <c r="D743" s="73"/>
      <c r="E743" s="73"/>
      <c r="F743" s="73"/>
      <c r="G743" s="73"/>
      <c r="H743" s="73"/>
      <c r="I743" s="73"/>
      <c r="J743" s="73"/>
      <c r="K743" s="73"/>
      <c r="L743" s="73"/>
      <c r="M743" s="73"/>
      <c r="N743" s="73">
        <f>SUM(RawData[[#This Row],[Cat1]:[Cat10]])</f>
        <v>0</v>
      </c>
    </row>
    <row r="744" spans="1:14" x14ac:dyDescent="0.35">
      <c r="A744" s="37" t="str">
        <f>IF(ROW()&gt;Variables!$B$6,"",IF(ISEVEN(ROW()),DATE(YEAR(A743),MONTH(A743),DAY(A743)+1),A743))</f>
        <v/>
      </c>
      <c r="B744" s="42" t="str">
        <f t="shared" si="11"/>
        <v/>
      </c>
      <c r="C744" s="38" t="str">
        <f>IF(RawData[[#This Row],[Date]]="","",IF(ISEVEN(ROW()),"AM shift","PM shift"))</f>
        <v/>
      </c>
      <c r="D744" s="73"/>
      <c r="E744" s="73"/>
      <c r="F744" s="73"/>
      <c r="G744" s="73"/>
      <c r="H744" s="73"/>
      <c r="I744" s="73"/>
      <c r="J744" s="73"/>
      <c r="K744" s="73"/>
      <c r="L744" s="73"/>
      <c r="M744" s="73"/>
      <c r="N744" s="73">
        <f>SUM(RawData[[#This Row],[Cat1]:[Cat10]])</f>
        <v>0</v>
      </c>
    </row>
    <row r="745" spans="1:14" x14ac:dyDescent="0.35">
      <c r="A745" s="37" t="str">
        <f>IF(ROW()&gt;Variables!$B$6,"",IF(ISEVEN(ROW()),DATE(YEAR(A744),MONTH(A744),DAY(A744)+1),A744))</f>
        <v/>
      </c>
      <c r="B745" s="42" t="str">
        <f t="shared" si="11"/>
        <v/>
      </c>
      <c r="C745" s="38" t="str">
        <f>IF(RawData[[#This Row],[Date]]="","",IF(ISEVEN(ROW()),"AM shift","PM shift"))</f>
        <v/>
      </c>
      <c r="D745" s="73"/>
      <c r="E745" s="73"/>
      <c r="F745" s="73"/>
      <c r="G745" s="73"/>
      <c r="H745" s="73"/>
      <c r="I745" s="73"/>
      <c r="J745" s="73"/>
      <c r="K745" s="73"/>
      <c r="L745" s="73"/>
      <c r="M745" s="73"/>
      <c r="N745" s="73">
        <f>SUM(RawData[[#This Row],[Cat1]:[Cat10]])</f>
        <v>0</v>
      </c>
    </row>
    <row r="746" spans="1:14" x14ac:dyDescent="0.35">
      <c r="A746" s="37" t="str">
        <f>IF(ROW()&gt;Variables!$B$6,"",IF(ISEVEN(ROW()),DATE(YEAR(A745),MONTH(A745),DAY(A745)+1),A745))</f>
        <v/>
      </c>
      <c r="B746" s="42" t="str">
        <f t="shared" si="11"/>
        <v/>
      </c>
      <c r="C746" s="38" t="str">
        <f>IF(RawData[[#This Row],[Date]]="","",IF(ISEVEN(ROW()),"AM shift","PM shift"))</f>
        <v/>
      </c>
      <c r="D746" s="73"/>
      <c r="E746" s="73"/>
      <c r="F746" s="73"/>
      <c r="G746" s="73"/>
      <c r="H746" s="73"/>
      <c r="I746" s="73"/>
      <c r="J746" s="73"/>
      <c r="K746" s="73"/>
      <c r="L746" s="73"/>
      <c r="M746" s="73"/>
      <c r="N746" s="73">
        <f>SUM(RawData[[#This Row],[Cat1]:[Cat10]])</f>
        <v>0</v>
      </c>
    </row>
    <row r="747" spans="1:14" x14ac:dyDescent="0.35">
      <c r="A747" s="37" t="str">
        <f>IF(ROW()&gt;Variables!$B$6,"",IF(ISEVEN(ROW()),DATE(YEAR(A746),MONTH(A746),DAY(A746)+1),A746))</f>
        <v/>
      </c>
      <c r="B747" s="42" t="str">
        <f t="shared" si="11"/>
        <v/>
      </c>
      <c r="C747" s="38" t="str">
        <f>IF(RawData[[#This Row],[Date]]="","",IF(ISEVEN(ROW()),"AM shift","PM shift"))</f>
        <v/>
      </c>
      <c r="D747" s="73"/>
      <c r="E747" s="73"/>
      <c r="F747" s="73"/>
      <c r="G747" s="73"/>
      <c r="H747" s="73"/>
      <c r="I747" s="73"/>
      <c r="J747" s="73"/>
      <c r="K747" s="73"/>
      <c r="L747" s="73"/>
      <c r="M747" s="73"/>
      <c r="N747" s="73">
        <f>SUM(RawData[[#This Row],[Cat1]:[Cat10]])</f>
        <v>0</v>
      </c>
    </row>
    <row r="748" spans="1:14" x14ac:dyDescent="0.35">
      <c r="A748" s="37" t="str">
        <f>IF(ROW()&gt;Variables!$B$6,"",IF(ISEVEN(ROW()),DATE(YEAR(A747),MONTH(A747),DAY(A747)+1),A747))</f>
        <v/>
      </c>
      <c r="B748" s="42" t="str">
        <f t="shared" si="11"/>
        <v/>
      </c>
      <c r="C748" s="38" t="str">
        <f>IF(RawData[[#This Row],[Date]]="","",IF(ISEVEN(ROW()),"AM shift","PM shift"))</f>
        <v/>
      </c>
      <c r="D748" s="73"/>
      <c r="E748" s="73"/>
      <c r="F748" s="73"/>
      <c r="G748" s="73"/>
      <c r="H748" s="73"/>
      <c r="I748" s="73"/>
      <c r="J748" s="73"/>
      <c r="K748" s="73"/>
      <c r="L748" s="73"/>
      <c r="M748" s="73"/>
      <c r="N748" s="73">
        <f>SUM(RawData[[#This Row],[Cat1]:[Cat10]])</f>
        <v>0</v>
      </c>
    </row>
    <row r="749" spans="1:14" x14ac:dyDescent="0.35">
      <c r="A749" s="37" t="str">
        <f>IF(ROW()&gt;Variables!$B$6,"",IF(ISEVEN(ROW()),DATE(YEAR(A748),MONTH(A748),DAY(A748)+1),A748))</f>
        <v/>
      </c>
      <c r="B749" s="42" t="str">
        <f t="shared" si="11"/>
        <v/>
      </c>
      <c r="C749" s="38" t="str">
        <f>IF(RawData[[#This Row],[Date]]="","",IF(ISEVEN(ROW()),"AM shift","PM shift"))</f>
        <v/>
      </c>
      <c r="D749" s="73"/>
      <c r="E749" s="73"/>
      <c r="F749" s="73"/>
      <c r="G749" s="73"/>
      <c r="H749" s="73"/>
      <c r="I749" s="73"/>
      <c r="J749" s="73"/>
      <c r="K749" s="73"/>
      <c r="L749" s="73"/>
      <c r="M749" s="73"/>
      <c r="N749" s="73">
        <f>SUM(RawData[[#This Row],[Cat1]:[Cat10]])</f>
        <v>0</v>
      </c>
    </row>
    <row r="750" spans="1:14" x14ac:dyDescent="0.35">
      <c r="A750" s="37" t="str">
        <f>IF(ROW()&gt;Variables!$B$6,"",IF(ISEVEN(ROW()),DATE(YEAR(A749),MONTH(A749),DAY(A749)+1),A749))</f>
        <v/>
      </c>
      <c r="B750" s="42" t="str">
        <f t="shared" si="11"/>
        <v/>
      </c>
      <c r="C750" s="38" t="str">
        <f>IF(RawData[[#This Row],[Date]]="","",IF(ISEVEN(ROW()),"AM shift","PM shift"))</f>
        <v/>
      </c>
      <c r="D750" s="73"/>
      <c r="E750" s="73"/>
      <c r="F750" s="73"/>
      <c r="G750" s="73"/>
      <c r="H750" s="73"/>
      <c r="I750" s="73"/>
      <c r="J750" s="73"/>
      <c r="K750" s="73"/>
      <c r="L750" s="73"/>
      <c r="M750" s="73"/>
      <c r="N750" s="73">
        <f>SUM(RawData[[#This Row],[Cat1]:[Cat10]])</f>
        <v>0</v>
      </c>
    </row>
    <row r="751" spans="1:14" x14ac:dyDescent="0.35">
      <c r="A751" s="37" t="str">
        <f>IF(ROW()&gt;Variables!$B$6,"",IF(ISEVEN(ROW()),DATE(YEAR(A750),MONTH(A750),DAY(A750)+1),A750))</f>
        <v/>
      </c>
      <c r="B751" s="42" t="str">
        <f t="shared" si="11"/>
        <v/>
      </c>
      <c r="C751" s="38" t="str">
        <f>IF(RawData[[#This Row],[Date]]="","",IF(ISEVEN(ROW()),"AM shift","PM shift"))</f>
        <v/>
      </c>
      <c r="D751" s="73"/>
      <c r="E751" s="73"/>
      <c r="F751" s="73"/>
      <c r="G751" s="73"/>
      <c r="H751" s="73"/>
      <c r="I751" s="73"/>
      <c r="J751" s="73"/>
      <c r="K751" s="73"/>
      <c r="L751" s="73"/>
      <c r="M751" s="73"/>
      <c r="N751" s="73">
        <f>SUM(RawData[[#This Row],[Cat1]:[Cat10]])</f>
        <v>0</v>
      </c>
    </row>
    <row r="752" spans="1:14" x14ac:dyDescent="0.35">
      <c r="A752" s="37" t="str">
        <f>IF(ROW()&gt;Variables!$B$6,"",IF(ISEVEN(ROW()),DATE(YEAR(A751),MONTH(A751),DAY(A751)+1),A751))</f>
        <v/>
      </c>
      <c r="B752" s="42" t="str">
        <f t="shared" si="11"/>
        <v/>
      </c>
      <c r="C752" s="38" t="str">
        <f>IF(RawData[[#This Row],[Date]]="","",IF(ISEVEN(ROW()),"AM shift","PM shift"))</f>
        <v/>
      </c>
      <c r="D752" s="73"/>
      <c r="E752" s="73"/>
      <c r="F752" s="73"/>
      <c r="G752" s="73"/>
      <c r="H752" s="73"/>
      <c r="I752" s="73"/>
      <c r="J752" s="73"/>
      <c r="K752" s="73"/>
      <c r="L752" s="73"/>
      <c r="M752" s="73"/>
      <c r="N752" s="73">
        <f>SUM(RawData[[#This Row],[Cat1]:[Cat10]])</f>
        <v>0</v>
      </c>
    </row>
    <row r="753" spans="1:14" x14ac:dyDescent="0.35">
      <c r="A753" s="37" t="str">
        <f>IF(ROW()&gt;Variables!$B$6,"",IF(ISEVEN(ROW()),DATE(YEAR(A752),MONTH(A752),DAY(A752)+1),A752))</f>
        <v/>
      </c>
      <c r="B753" s="42" t="str">
        <f t="shared" si="11"/>
        <v/>
      </c>
      <c r="C753" s="38" t="str">
        <f>IF(RawData[[#This Row],[Date]]="","",IF(ISEVEN(ROW()),"AM shift","PM shift"))</f>
        <v/>
      </c>
      <c r="D753" s="73"/>
      <c r="E753" s="73"/>
      <c r="F753" s="73"/>
      <c r="G753" s="73"/>
      <c r="H753" s="73"/>
      <c r="I753" s="73"/>
      <c r="J753" s="73"/>
      <c r="K753" s="73"/>
      <c r="L753" s="73"/>
      <c r="M753" s="73"/>
      <c r="N753" s="73">
        <f>SUM(RawData[[#This Row],[Cat1]:[Cat10]])</f>
        <v>0</v>
      </c>
    </row>
    <row r="754" spans="1:14" x14ac:dyDescent="0.35">
      <c r="A754" s="37" t="str">
        <f>IF(ROW()&gt;Variables!$B$6,"",IF(ISEVEN(ROW()),DATE(YEAR(A753),MONTH(A753),DAY(A753)+1),A753))</f>
        <v/>
      </c>
      <c r="B754" s="42" t="str">
        <f t="shared" si="11"/>
        <v/>
      </c>
      <c r="C754" s="38" t="str">
        <f>IF(RawData[[#This Row],[Date]]="","",IF(ISEVEN(ROW()),"AM shift","PM shift"))</f>
        <v/>
      </c>
      <c r="D754" s="73"/>
      <c r="E754" s="73"/>
      <c r="F754" s="73"/>
      <c r="G754" s="73"/>
      <c r="H754" s="73"/>
      <c r="I754" s="73"/>
      <c r="J754" s="73"/>
      <c r="K754" s="73"/>
      <c r="L754" s="73"/>
      <c r="M754" s="73"/>
      <c r="N754" s="73">
        <f>SUM(RawData[[#This Row],[Cat1]:[Cat10]])</f>
        <v>0</v>
      </c>
    </row>
    <row r="755" spans="1:14" x14ac:dyDescent="0.35">
      <c r="A755" s="37" t="str">
        <f>IF(ROW()&gt;Variables!$B$6,"",IF(ISEVEN(ROW()),DATE(YEAR(A754),MONTH(A754),DAY(A754)+1),A754))</f>
        <v/>
      </c>
      <c r="B755" s="42" t="str">
        <f t="shared" si="11"/>
        <v/>
      </c>
      <c r="C755" s="38" t="str">
        <f>IF(RawData[[#This Row],[Date]]="","",IF(ISEVEN(ROW()),"AM shift","PM shift"))</f>
        <v/>
      </c>
      <c r="D755" s="73"/>
      <c r="E755" s="73"/>
      <c r="F755" s="73"/>
      <c r="G755" s="73"/>
      <c r="H755" s="73"/>
      <c r="I755" s="73"/>
      <c r="J755" s="73"/>
      <c r="K755" s="73"/>
      <c r="L755" s="73"/>
      <c r="M755" s="73"/>
      <c r="N755" s="73">
        <f>SUM(RawData[[#This Row],[Cat1]:[Cat10]])</f>
        <v>0</v>
      </c>
    </row>
    <row r="756" spans="1:14" x14ac:dyDescent="0.35">
      <c r="A756" s="37" t="str">
        <f>IF(ROW()&gt;Variables!$B$6,"",IF(ISEVEN(ROW()),DATE(YEAR(A755),MONTH(A755),DAY(A755)+1),A755))</f>
        <v/>
      </c>
      <c r="B756" s="42" t="str">
        <f t="shared" si="11"/>
        <v/>
      </c>
      <c r="C756" s="38" t="str">
        <f>IF(RawData[[#This Row],[Date]]="","",IF(ISEVEN(ROW()),"AM shift","PM shift"))</f>
        <v/>
      </c>
      <c r="D756" s="73"/>
      <c r="E756" s="73"/>
      <c r="F756" s="73"/>
      <c r="G756" s="73"/>
      <c r="H756" s="73"/>
      <c r="I756" s="73"/>
      <c r="J756" s="73"/>
      <c r="K756" s="73"/>
      <c r="L756" s="73"/>
      <c r="M756" s="73"/>
      <c r="N756" s="73">
        <f>SUM(RawData[[#This Row],[Cat1]:[Cat10]])</f>
        <v>0</v>
      </c>
    </row>
    <row r="757" spans="1:14" x14ac:dyDescent="0.35">
      <c r="A757" s="37" t="str">
        <f>IF(ROW()&gt;Variables!$B$6,"",IF(ISEVEN(ROW()),DATE(YEAR(A756),MONTH(A756),DAY(A756)+1),A756))</f>
        <v/>
      </c>
      <c r="B757" s="42" t="str">
        <f t="shared" si="11"/>
        <v/>
      </c>
      <c r="C757" s="38" t="str">
        <f>IF(RawData[[#This Row],[Date]]="","",IF(ISEVEN(ROW()),"AM shift","PM shift"))</f>
        <v/>
      </c>
      <c r="D757" s="73"/>
      <c r="E757" s="73"/>
      <c r="F757" s="73"/>
      <c r="G757" s="73"/>
      <c r="H757" s="73"/>
      <c r="I757" s="73"/>
      <c r="J757" s="73"/>
      <c r="K757" s="73"/>
      <c r="L757" s="73"/>
      <c r="M757" s="73"/>
      <c r="N757" s="73">
        <f>SUM(RawData[[#This Row],[Cat1]:[Cat10]])</f>
        <v>0</v>
      </c>
    </row>
    <row r="758" spans="1:14" x14ac:dyDescent="0.35">
      <c r="A758" s="37" t="str">
        <f>IF(ROW()&gt;Variables!$B$6,"",IF(ISEVEN(ROW()),DATE(YEAR(A757),MONTH(A757),DAY(A757)+1),A757))</f>
        <v/>
      </c>
      <c r="B758" s="42" t="str">
        <f t="shared" si="11"/>
        <v/>
      </c>
      <c r="C758" s="38" t="str">
        <f>IF(RawData[[#This Row],[Date]]="","",IF(ISEVEN(ROW()),"AM shift","PM shift"))</f>
        <v/>
      </c>
      <c r="D758" s="73"/>
      <c r="E758" s="73"/>
      <c r="F758" s="73"/>
      <c r="G758" s="73"/>
      <c r="H758" s="73"/>
      <c r="I758" s="73"/>
      <c r="J758" s="73"/>
      <c r="K758" s="73"/>
      <c r="L758" s="73"/>
      <c r="M758" s="73"/>
      <c r="N758" s="73">
        <f>SUM(RawData[[#This Row],[Cat1]:[Cat10]])</f>
        <v>0</v>
      </c>
    </row>
    <row r="759" spans="1:14" x14ac:dyDescent="0.35">
      <c r="A759" s="37" t="str">
        <f>IF(ROW()&gt;Variables!$B$6,"",IF(ISEVEN(ROW()),DATE(YEAR(A758),MONTH(A758),DAY(A758)+1),A758))</f>
        <v/>
      </c>
      <c r="B759" s="42" t="str">
        <f t="shared" si="11"/>
        <v/>
      </c>
      <c r="C759" s="38" t="str">
        <f>IF(RawData[[#This Row],[Date]]="","",IF(ISEVEN(ROW()),"AM shift","PM shift"))</f>
        <v/>
      </c>
      <c r="D759" s="73"/>
      <c r="E759" s="73"/>
      <c r="F759" s="73"/>
      <c r="G759" s="73"/>
      <c r="H759" s="73"/>
      <c r="I759" s="73"/>
      <c r="J759" s="73"/>
      <c r="K759" s="73"/>
      <c r="L759" s="73"/>
      <c r="M759" s="73"/>
      <c r="N759" s="73">
        <f>SUM(RawData[[#This Row],[Cat1]:[Cat10]])</f>
        <v>0</v>
      </c>
    </row>
    <row r="760" spans="1:14" x14ac:dyDescent="0.35">
      <c r="A760" s="37" t="str">
        <f>IF(ROW()&gt;Variables!$B$6,"",IF(ISEVEN(ROW()),DATE(YEAR(A759),MONTH(A759),DAY(A759)+1),A759))</f>
        <v/>
      </c>
      <c r="B760" s="42" t="str">
        <f t="shared" si="11"/>
        <v/>
      </c>
      <c r="C760" s="38" t="str">
        <f>IF(RawData[[#This Row],[Date]]="","",IF(ISEVEN(ROW()),"AM shift","PM shift"))</f>
        <v/>
      </c>
      <c r="D760" s="73"/>
      <c r="E760" s="73"/>
      <c r="F760" s="73"/>
      <c r="G760" s="73"/>
      <c r="H760" s="73"/>
      <c r="I760" s="73"/>
      <c r="J760" s="73"/>
      <c r="K760" s="73"/>
      <c r="L760" s="73"/>
      <c r="M760" s="73"/>
      <c r="N760" s="73">
        <f>SUM(RawData[[#This Row],[Cat1]:[Cat10]])</f>
        <v>0</v>
      </c>
    </row>
    <row r="761" spans="1:14" x14ac:dyDescent="0.35">
      <c r="A761" s="37" t="str">
        <f>IF(ROW()&gt;Variables!$B$6,"",IF(ISEVEN(ROW()),DATE(YEAR(A760),MONTH(A760),DAY(A760)+1),A760))</f>
        <v/>
      </c>
      <c r="B761" s="42" t="str">
        <f t="shared" si="11"/>
        <v/>
      </c>
      <c r="C761" s="38" t="str">
        <f>IF(RawData[[#This Row],[Date]]="","",IF(ISEVEN(ROW()),"AM shift","PM shift"))</f>
        <v/>
      </c>
      <c r="D761" s="73"/>
      <c r="E761" s="73"/>
      <c r="F761" s="73"/>
      <c r="G761" s="73"/>
      <c r="H761" s="73"/>
      <c r="I761" s="73"/>
      <c r="J761" s="73"/>
      <c r="K761" s="73"/>
      <c r="L761" s="73"/>
      <c r="M761" s="73"/>
      <c r="N761" s="73">
        <f>SUM(RawData[[#This Row],[Cat1]:[Cat10]])</f>
        <v>0</v>
      </c>
    </row>
    <row r="762" spans="1:14" x14ac:dyDescent="0.35">
      <c r="A762" s="37" t="str">
        <f>IF(ROW()&gt;Variables!$B$6,"",IF(ISEVEN(ROW()),DATE(YEAR(A761),MONTH(A761),DAY(A761)+1),A761))</f>
        <v/>
      </c>
      <c r="B762" s="42" t="str">
        <f t="shared" si="11"/>
        <v/>
      </c>
      <c r="C762" s="38" t="str">
        <f>IF(RawData[[#This Row],[Date]]="","",IF(ISEVEN(ROW()),"AM shift","PM shift"))</f>
        <v/>
      </c>
      <c r="D762" s="73"/>
      <c r="E762" s="73"/>
      <c r="F762" s="73"/>
      <c r="G762" s="73"/>
      <c r="H762" s="73"/>
      <c r="I762" s="73"/>
      <c r="J762" s="73"/>
      <c r="K762" s="73"/>
      <c r="L762" s="73"/>
      <c r="M762" s="73"/>
      <c r="N762" s="73">
        <f>SUM(RawData[[#This Row],[Cat1]:[Cat10]])</f>
        <v>0</v>
      </c>
    </row>
    <row r="763" spans="1:14" x14ac:dyDescent="0.35">
      <c r="A763" s="37" t="str">
        <f>IF(ROW()&gt;Variables!$B$6,"",IF(ISEVEN(ROW()),DATE(YEAR(A762),MONTH(A762),DAY(A762)+1),A762))</f>
        <v/>
      </c>
      <c r="B763" s="42" t="str">
        <f t="shared" si="11"/>
        <v/>
      </c>
      <c r="C763" s="38" t="str">
        <f>IF(RawData[[#This Row],[Date]]="","",IF(ISEVEN(ROW()),"AM shift","PM shift"))</f>
        <v/>
      </c>
      <c r="D763" s="73"/>
      <c r="E763" s="73"/>
      <c r="F763" s="73"/>
      <c r="G763" s="73"/>
      <c r="H763" s="73"/>
      <c r="I763" s="73"/>
      <c r="J763" s="73"/>
      <c r="K763" s="73"/>
      <c r="L763" s="73"/>
      <c r="M763" s="73"/>
      <c r="N763" s="73">
        <f>SUM(RawData[[#This Row],[Cat1]:[Cat10]])</f>
        <v>0</v>
      </c>
    </row>
    <row r="764" spans="1:14" x14ac:dyDescent="0.35">
      <c r="A764" s="37" t="str">
        <f>IF(ROW()&gt;Variables!$B$6,"",IF(ISEVEN(ROW()),DATE(YEAR(A763),MONTH(A763),DAY(A763)+1),A763))</f>
        <v/>
      </c>
      <c r="B764" s="42" t="str">
        <f t="shared" si="11"/>
        <v/>
      </c>
      <c r="C764" s="38" t="str">
        <f>IF(RawData[[#This Row],[Date]]="","",IF(ISEVEN(ROW()),"AM shift","PM shift"))</f>
        <v/>
      </c>
      <c r="D764" s="73"/>
      <c r="E764" s="73"/>
      <c r="F764" s="73"/>
      <c r="G764" s="73"/>
      <c r="H764" s="73"/>
      <c r="I764" s="73"/>
      <c r="J764" s="73"/>
      <c r="K764" s="73"/>
      <c r="L764" s="73"/>
      <c r="M764" s="73"/>
      <c r="N764" s="73">
        <f>SUM(RawData[[#This Row],[Cat1]:[Cat10]])</f>
        <v>0</v>
      </c>
    </row>
    <row r="765" spans="1:14" x14ac:dyDescent="0.35">
      <c r="A765" s="37" t="str">
        <f>IF(ROW()&gt;Variables!$B$6,"",IF(ISEVEN(ROW()),DATE(YEAR(A764),MONTH(A764),DAY(A764)+1),A764))</f>
        <v/>
      </c>
      <c r="B765" s="42" t="str">
        <f t="shared" si="11"/>
        <v/>
      </c>
      <c r="C765" s="38" t="str">
        <f>IF(RawData[[#This Row],[Date]]="","",IF(ISEVEN(ROW()),"AM shift","PM shift"))</f>
        <v/>
      </c>
      <c r="D765" s="73"/>
      <c r="E765" s="73"/>
      <c r="F765" s="73"/>
      <c r="G765" s="73"/>
      <c r="H765" s="73"/>
      <c r="I765" s="73"/>
      <c r="J765" s="73"/>
      <c r="K765" s="73"/>
      <c r="L765" s="73"/>
      <c r="M765" s="73"/>
      <c r="N765" s="73">
        <f>SUM(RawData[[#This Row],[Cat1]:[Cat10]])</f>
        <v>0</v>
      </c>
    </row>
    <row r="766" spans="1:14" x14ac:dyDescent="0.35">
      <c r="A766" s="37" t="str">
        <f>IF(ROW()&gt;Variables!$B$6,"",IF(ISEVEN(ROW()),DATE(YEAR(A765),MONTH(A765),DAY(A765)+1),A765))</f>
        <v/>
      </c>
      <c r="B766" s="42" t="str">
        <f t="shared" si="11"/>
        <v/>
      </c>
      <c r="C766" s="38" t="str">
        <f>IF(RawData[[#This Row],[Date]]="","",IF(ISEVEN(ROW()),"AM shift","PM shift"))</f>
        <v/>
      </c>
      <c r="D766" s="73"/>
      <c r="E766" s="73"/>
      <c r="F766" s="73"/>
      <c r="G766" s="73"/>
      <c r="H766" s="73"/>
      <c r="I766" s="73"/>
      <c r="J766" s="73"/>
      <c r="K766" s="73"/>
      <c r="L766" s="73"/>
      <c r="M766" s="73"/>
      <c r="N766" s="73">
        <f>SUM(RawData[[#This Row],[Cat1]:[Cat10]])</f>
        <v>0</v>
      </c>
    </row>
    <row r="767" spans="1:14" x14ac:dyDescent="0.35">
      <c r="A767" s="37" t="str">
        <f>IF(ROW()&gt;Variables!$B$6,"",IF(ISEVEN(ROW()),DATE(YEAR(A766),MONTH(A766),DAY(A766)+1),A766))</f>
        <v/>
      </c>
      <c r="B767" s="42" t="str">
        <f t="shared" si="11"/>
        <v/>
      </c>
      <c r="C767" s="38" t="str">
        <f>IF(RawData[[#This Row],[Date]]="","",IF(ISEVEN(ROW()),"AM shift","PM shift"))</f>
        <v/>
      </c>
      <c r="D767" s="73"/>
      <c r="E767" s="73"/>
      <c r="F767" s="73"/>
      <c r="G767" s="73"/>
      <c r="H767" s="73"/>
      <c r="I767" s="73"/>
      <c r="J767" s="73"/>
      <c r="K767" s="73"/>
      <c r="L767" s="73"/>
      <c r="M767" s="73"/>
      <c r="N767" s="73">
        <f>SUM(RawData[[#This Row],[Cat1]:[Cat10]])</f>
        <v>0</v>
      </c>
    </row>
    <row r="768" spans="1:14" x14ac:dyDescent="0.35">
      <c r="A768" s="37" t="str">
        <f>IF(ROW()&gt;Variables!$B$6,"",IF(ISEVEN(ROW()),DATE(YEAR(A767),MONTH(A767),DAY(A767)+1),A767))</f>
        <v/>
      </c>
      <c r="B768" s="42" t="str">
        <f t="shared" si="11"/>
        <v/>
      </c>
      <c r="C768" s="38" t="str">
        <f>IF(RawData[[#This Row],[Date]]="","",IF(ISEVEN(ROW()),"AM shift","PM shift"))</f>
        <v/>
      </c>
      <c r="D768" s="73"/>
      <c r="E768" s="73"/>
      <c r="F768" s="73"/>
      <c r="G768" s="73"/>
      <c r="H768" s="73"/>
      <c r="I768" s="73"/>
      <c r="J768" s="73"/>
      <c r="K768" s="73"/>
      <c r="L768" s="73"/>
      <c r="M768" s="73"/>
      <c r="N768" s="73">
        <f>SUM(RawData[[#This Row],[Cat1]:[Cat10]])</f>
        <v>0</v>
      </c>
    </row>
    <row r="769" spans="1:14" x14ac:dyDescent="0.35">
      <c r="A769" s="37" t="str">
        <f>IF(ROW()&gt;Variables!$B$6,"",IF(ISEVEN(ROW()),DATE(YEAR(A768),MONTH(A768),DAY(A768)+1),A768))</f>
        <v/>
      </c>
      <c r="B769" s="42" t="str">
        <f t="shared" si="11"/>
        <v/>
      </c>
      <c r="C769" s="38" t="str">
        <f>IF(RawData[[#This Row],[Date]]="","",IF(ISEVEN(ROW()),"AM shift","PM shift"))</f>
        <v/>
      </c>
      <c r="D769" s="73"/>
      <c r="E769" s="73"/>
      <c r="F769" s="73"/>
      <c r="G769" s="73"/>
      <c r="H769" s="73"/>
      <c r="I769" s="73"/>
      <c r="J769" s="73"/>
      <c r="K769" s="73"/>
      <c r="L769" s="73"/>
      <c r="M769" s="73"/>
      <c r="N769" s="73">
        <f>SUM(RawData[[#This Row],[Cat1]:[Cat10]])</f>
        <v>0</v>
      </c>
    </row>
    <row r="770" spans="1:14" x14ac:dyDescent="0.35">
      <c r="A770" s="37" t="str">
        <f>IF(ROW()&gt;Variables!$B$6,"",IF(ISEVEN(ROW()),DATE(YEAR(A769),MONTH(A769),DAY(A769)+1),A769))</f>
        <v/>
      </c>
      <c r="B770" s="42" t="str">
        <f t="shared" si="11"/>
        <v/>
      </c>
      <c r="C770" s="38" t="str">
        <f>IF(RawData[[#This Row],[Date]]="","",IF(ISEVEN(ROW()),"AM shift","PM shift"))</f>
        <v/>
      </c>
      <c r="D770" s="73"/>
      <c r="E770" s="73"/>
      <c r="F770" s="73"/>
      <c r="G770" s="73"/>
      <c r="H770" s="73"/>
      <c r="I770" s="73"/>
      <c r="J770" s="73"/>
      <c r="K770" s="73"/>
      <c r="L770" s="73"/>
      <c r="M770" s="73"/>
      <c r="N770" s="73">
        <f>SUM(RawData[[#This Row],[Cat1]:[Cat10]])</f>
        <v>0</v>
      </c>
    </row>
    <row r="771" spans="1:14" x14ac:dyDescent="0.35">
      <c r="A771" s="37" t="str">
        <f>IF(ROW()&gt;Variables!$B$6,"",IF(ISEVEN(ROW()),DATE(YEAR(A770),MONTH(A770),DAY(A770)+1),A770))</f>
        <v/>
      </c>
      <c r="B771" s="42" t="str">
        <f t="shared" ref="B771:B823" si="12">TEXT(A771,"dddd")</f>
        <v/>
      </c>
      <c r="C771" s="38" t="str">
        <f>IF(RawData[[#This Row],[Date]]="","",IF(ISEVEN(ROW()),"AM shift","PM shift"))</f>
        <v/>
      </c>
      <c r="D771" s="73"/>
      <c r="E771" s="73"/>
      <c r="F771" s="73"/>
      <c r="G771" s="73"/>
      <c r="H771" s="73"/>
      <c r="I771" s="73"/>
      <c r="J771" s="73"/>
      <c r="K771" s="73"/>
      <c r="L771" s="73"/>
      <c r="M771" s="73"/>
      <c r="N771" s="73">
        <f>SUM(RawData[[#This Row],[Cat1]:[Cat10]])</f>
        <v>0</v>
      </c>
    </row>
    <row r="772" spans="1:14" x14ac:dyDescent="0.35">
      <c r="A772" s="37" t="str">
        <f>IF(ROW()&gt;Variables!$B$6,"",IF(ISEVEN(ROW()),DATE(YEAR(A771),MONTH(A771),DAY(A771)+1),A771))</f>
        <v/>
      </c>
      <c r="B772" s="42" t="str">
        <f t="shared" si="12"/>
        <v/>
      </c>
      <c r="C772" s="38" t="str">
        <f>IF(RawData[[#This Row],[Date]]="","",IF(ISEVEN(ROW()),"AM shift","PM shift"))</f>
        <v/>
      </c>
      <c r="D772" s="73"/>
      <c r="E772" s="73"/>
      <c r="F772" s="73"/>
      <c r="G772" s="73"/>
      <c r="H772" s="73"/>
      <c r="I772" s="73"/>
      <c r="J772" s="73"/>
      <c r="K772" s="73"/>
      <c r="L772" s="73"/>
      <c r="M772" s="73"/>
      <c r="N772" s="73">
        <f>SUM(RawData[[#This Row],[Cat1]:[Cat10]])</f>
        <v>0</v>
      </c>
    </row>
    <row r="773" spans="1:14" x14ac:dyDescent="0.35">
      <c r="A773" s="37" t="str">
        <f>IF(ROW()&gt;Variables!$B$6,"",IF(ISEVEN(ROW()),DATE(YEAR(A772),MONTH(A772),DAY(A772)+1),A772))</f>
        <v/>
      </c>
      <c r="B773" s="42" t="str">
        <f t="shared" si="12"/>
        <v/>
      </c>
      <c r="C773" s="38" t="str">
        <f>IF(RawData[[#This Row],[Date]]="","",IF(ISEVEN(ROW()),"AM shift","PM shift"))</f>
        <v/>
      </c>
      <c r="D773" s="73"/>
      <c r="E773" s="73"/>
      <c r="F773" s="73"/>
      <c r="G773" s="73"/>
      <c r="H773" s="73"/>
      <c r="I773" s="73"/>
      <c r="J773" s="73"/>
      <c r="K773" s="73"/>
      <c r="L773" s="73"/>
      <c r="M773" s="73"/>
      <c r="N773" s="73">
        <f>SUM(RawData[[#This Row],[Cat1]:[Cat10]])</f>
        <v>0</v>
      </c>
    </row>
    <row r="774" spans="1:14" x14ac:dyDescent="0.35">
      <c r="A774" s="37" t="str">
        <f>IF(ROW()&gt;Variables!$B$6,"",IF(ISEVEN(ROW()),DATE(YEAR(A773),MONTH(A773),DAY(A773)+1),A773))</f>
        <v/>
      </c>
      <c r="B774" s="42" t="str">
        <f t="shared" si="12"/>
        <v/>
      </c>
      <c r="C774" s="38" t="str">
        <f>IF(RawData[[#This Row],[Date]]="","",IF(ISEVEN(ROW()),"AM shift","PM shift"))</f>
        <v/>
      </c>
      <c r="D774" s="73"/>
      <c r="E774" s="73"/>
      <c r="F774" s="73"/>
      <c r="G774" s="73"/>
      <c r="H774" s="73"/>
      <c r="I774" s="73"/>
      <c r="J774" s="73"/>
      <c r="K774" s="73"/>
      <c r="L774" s="73"/>
      <c r="M774" s="73"/>
      <c r="N774" s="73">
        <f>SUM(RawData[[#This Row],[Cat1]:[Cat10]])</f>
        <v>0</v>
      </c>
    </row>
    <row r="775" spans="1:14" x14ac:dyDescent="0.35">
      <c r="A775" s="37" t="str">
        <f>IF(ROW()&gt;Variables!$B$6,"",IF(ISEVEN(ROW()),DATE(YEAR(A774),MONTH(A774),DAY(A774)+1),A774))</f>
        <v/>
      </c>
      <c r="B775" s="42" t="str">
        <f t="shared" si="12"/>
        <v/>
      </c>
      <c r="C775" s="38" t="str">
        <f>IF(RawData[[#This Row],[Date]]="","",IF(ISEVEN(ROW()),"AM shift","PM shift"))</f>
        <v/>
      </c>
      <c r="D775" s="73"/>
      <c r="E775" s="73"/>
      <c r="F775" s="73"/>
      <c r="G775" s="73"/>
      <c r="H775" s="73"/>
      <c r="I775" s="73"/>
      <c r="J775" s="73"/>
      <c r="K775" s="73"/>
      <c r="L775" s="73"/>
      <c r="M775" s="73"/>
      <c r="N775" s="73">
        <f>SUM(RawData[[#This Row],[Cat1]:[Cat10]])</f>
        <v>0</v>
      </c>
    </row>
    <row r="776" spans="1:14" x14ac:dyDescent="0.35">
      <c r="A776" s="37" t="str">
        <f>IF(ROW()&gt;Variables!$B$6,"",IF(ISEVEN(ROW()),DATE(YEAR(A775),MONTH(A775),DAY(A775)+1),A775))</f>
        <v/>
      </c>
      <c r="B776" s="42" t="str">
        <f t="shared" si="12"/>
        <v/>
      </c>
      <c r="C776" s="38" t="str">
        <f>IF(RawData[[#This Row],[Date]]="","",IF(ISEVEN(ROW()),"AM shift","PM shift"))</f>
        <v/>
      </c>
      <c r="D776" s="73"/>
      <c r="E776" s="73"/>
      <c r="F776" s="73"/>
      <c r="G776" s="73"/>
      <c r="H776" s="73"/>
      <c r="I776" s="73"/>
      <c r="J776" s="73"/>
      <c r="K776" s="73"/>
      <c r="L776" s="73"/>
      <c r="M776" s="73"/>
      <c r="N776" s="73">
        <f>SUM(RawData[[#This Row],[Cat1]:[Cat10]])</f>
        <v>0</v>
      </c>
    </row>
    <row r="777" spans="1:14" x14ac:dyDescent="0.35">
      <c r="A777" s="37" t="str">
        <f>IF(ROW()&gt;Variables!$B$6,"",IF(ISEVEN(ROW()),DATE(YEAR(A776),MONTH(A776),DAY(A776)+1),A776))</f>
        <v/>
      </c>
      <c r="B777" s="42" t="str">
        <f t="shared" si="12"/>
        <v/>
      </c>
      <c r="C777" s="38" t="str">
        <f>IF(RawData[[#This Row],[Date]]="","",IF(ISEVEN(ROW()),"AM shift","PM shift"))</f>
        <v/>
      </c>
      <c r="D777" s="73"/>
      <c r="E777" s="73"/>
      <c r="F777" s="73"/>
      <c r="G777" s="73"/>
      <c r="H777" s="73"/>
      <c r="I777" s="73"/>
      <c r="J777" s="73"/>
      <c r="K777" s="73"/>
      <c r="L777" s="73"/>
      <c r="M777" s="73"/>
      <c r="N777" s="73">
        <f>SUM(RawData[[#This Row],[Cat1]:[Cat10]])</f>
        <v>0</v>
      </c>
    </row>
    <row r="778" spans="1:14" x14ac:dyDescent="0.35">
      <c r="A778" s="37" t="str">
        <f>IF(ROW()&gt;Variables!$B$6,"",IF(ISEVEN(ROW()),DATE(YEAR(A777),MONTH(A777),DAY(A777)+1),A777))</f>
        <v/>
      </c>
      <c r="B778" s="42" t="str">
        <f t="shared" si="12"/>
        <v/>
      </c>
      <c r="C778" s="38" t="str">
        <f>IF(RawData[[#This Row],[Date]]="","",IF(ISEVEN(ROW()),"AM shift","PM shift"))</f>
        <v/>
      </c>
      <c r="D778" s="73"/>
      <c r="E778" s="73"/>
      <c r="F778" s="73"/>
      <c r="G778" s="73"/>
      <c r="H778" s="73"/>
      <c r="I778" s="73"/>
      <c r="J778" s="73"/>
      <c r="K778" s="73"/>
      <c r="L778" s="73"/>
      <c r="M778" s="73"/>
      <c r="N778" s="73">
        <f>SUM(RawData[[#This Row],[Cat1]:[Cat10]])</f>
        <v>0</v>
      </c>
    </row>
    <row r="779" spans="1:14" x14ac:dyDescent="0.35">
      <c r="A779" s="37" t="str">
        <f>IF(ROW()&gt;Variables!$B$6,"",IF(ISEVEN(ROW()),DATE(YEAR(A778),MONTH(A778),DAY(A778)+1),A778))</f>
        <v/>
      </c>
      <c r="B779" s="42" t="str">
        <f t="shared" si="12"/>
        <v/>
      </c>
      <c r="C779" s="38" t="str">
        <f>IF(RawData[[#This Row],[Date]]="","",IF(ISEVEN(ROW()),"AM shift","PM shift"))</f>
        <v/>
      </c>
      <c r="D779" s="73"/>
      <c r="E779" s="73"/>
      <c r="F779" s="73"/>
      <c r="G779" s="73"/>
      <c r="H779" s="73"/>
      <c r="I779" s="73"/>
      <c r="J779" s="73"/>
      <c r="K779" s="73"/>
      <c r="L779" s="73"/>
      <c r="M779" s="73"/>
      <c r="N779" s="73">
        <f>SUM(RawData[[#This Row],[Cat1]:[Cat10]])</f>
        <v>0</v>
      </c>
    </row>
    <row r="780" spans="1:14" x14ac:dyDescent="0.35">
      <c r="A780" s="37" t="str">
        <f>IF(ROW()&gt;Variables!$B$6,"",IF(ISEVEN(ROW()),DATE(YEAR(A779),MONTH(A779),DAY(A779)+1),A779))</f>
        <v/>
      </c>
      <c r="B780" s="42" t="str">
        <f t="shared" si="12"/>
        <v/>
      </c>
      <c r="C780" s="38" t="str">
        <f>IF(RawData[[#This Row],[Date]]="","",IF(ISEVEN(ROW()),"AM shift","PM shift"))</f>
        <v/>
      </c>
      <c r="D780" s="73"/>
      <c r="E780" s="73"/>
      <c r="F780" s="73"/>
      <c r="G780" s="73"/>
      <c r="H780" s="73"/>
      <c r="I780" s="73"/>
      <c r="J780" s="73"/>
      <c r="K780" s="73"/>
      <c r="L780" s="73"/>
      <c r="M780" s="73"/>
      <c r="N780" s="73">
        <f>SUM(RawData[[#This Row],[Cat1]:[Cat10]])</f>
        <v>0</v>
      </c>
    </row>
    <row r="781" spans="1:14" x14ac:dyDescent="0.35">
      <c r="A781" s="37" t="str">
        <f>IF(ROW()&gt;Variables!$B$6,"",IF(ISEVEN(ROW()),DATE(YEAR(A780),MONTH(A780),DAY(A780)+1),A780))</f>
        <v/>
      </c>
      <c r="B781" s="42" t="str">
        <f t="shared" si="12"/>
        <v/>
      </c>
      <c r="C781" s="38" t="str">
        <f>IF(RawData[[#This Row],[Date]]="","",IF(ISEVEN(ROW()),"AM shift","PM shift"))</f>
        <v/>
      </c>
      <c r="D781" s="73"/>
      <c r="E781" s="73"/>
      <c r="F781" s="73"/>
      <c r="G781" s="73"/>
      <c r="H781" s="73"/>
      <c r="I781" s="73"/>
      <c r="J781" s="73"/>
      <c r="K781" s="73"/>
      <c r="L781" s="73"/>
      <c r="M781" s="73"/>
      <c r="N781" s="73">
        <f>SUM(RawData[[#This Row],[Cat1]:[Cat10]])</f>
        <v>0</v>
      </c>
    </row>
    <row r="782" spans="1:14" x14ac:dyDescent="0.35">
      <c r="A782" s="37" t="str">
        <f>IF(ROW()&gt;Variables!$B$6,"",IF(ISEVEN(ROW()),DATE(YEAR(A781),MONTH(A781),DAY(A781)+1),A781))</f>
        <v/>
      </c>
      <c r="B782" s="42" t="str">
        <f t="shared" si="12"/>
        <v/>
      </c>
      <c r="C782" s="38" t="str">
        <f>IF(RawData[[#This Row],[Date]]="","",IF(ISEVEN(ROW()),"AM shift","PM shift"))</f>
        <v/>
      </c>
      <c r="D782" s="73"/>
      <c r="E782" s="73"/>
      <c r="F782" s="73"/>
      <c r="G782" s="73"/>
      <c r="H782" s="73"/>
      <c r="I782" s="73"/>
      <c r="J782" s="73"/>
      <c r="K782" s="73"/>
      <c r="L782" s="73"/>
      <c r="M782" s="73"/>
      <c r="N782" s="73">
        <f>SUM(RawData[[#This Row],[Cat1]:[Cat10]])</f>
        <v>0</v>
      </c>
    </row>
    <row r="783" spans="1:14" x14ac:dyDescent="0.35">
      <c r="A783" s="37" t="str">
        <f>IF(ROW()&gt;Variables!$B$6,"",IF(ISEVEN(ROW()),DATE(YEAR(A782),MONTH(A782),DAY(A782)+1),A782))</f>
        <v/>
      </c>
      <c r="B783" s="42" t="str">
        <f t="shared" si="12"/>
        <v/>
      </c>
      <c r="C783" s="38" t="str">
        <f>IF(RawData[[#This Row],[Date]]="","",IF(ISEVEN(ROW()),"AM shift","PM shift"))</f>
        <v/>
      </c>
      <c r="D783" s="73"/>
      <c r="E783" s="73"/>
      <c r="F783" s="73"/>
      <c r="G783" s="73"/>
      <c r="H783" s="73"/>
      <c r="I783" s="73"/>
      <c r="J783" s="73"/>
      <c r="K783" s="73"/>
      <c r="L783" s="73"/>
      <c r="M783" s="73"/>
      <c r="N783" s="73">
        <f>SUM(RawData[[#This Row],[Cat1]:[Cat10]])</f>
        <v>0</v>
      </c>
    </row>
    <row r="784" spans="1:14" x14ac:dyDescent="0.35">
      <c r="A784" s="37" t="str">
        <f>IF(ROW()&gt;Variables!$B$6,"",IF(ISEVEN(ROW()),DATE(YEAR(A783),MONTH(A783),DAY(A783)+1),A783))</f>
        <v/>
      </c>
      <c r="B784" s="42" t="str">
        <f t="shared" si="12"/>
        <v/>
      </c>
      <c r="C784" s="38" t="str">
        <f>IF(RawData[[#This Row],[Date]]="","",IF(ISEVEN(ROW()),"AM shift","PM shift"))</f>
        <v/>
      </c>
      <c r="D784" s="73"/>
      <c r="E784" s="73"/>
      <c r="F784" s="73"/>
      <c r="G784" s="73"/>
      <c r="H784" s="73"/>
      <c r="I784" s="73"/>
      <c r="J784" s="73"/>
      <c r="K784" s="73"/>
      <c r="L784" s="73"/>
      <c r="M784" s="73"/>
      <c r="N784" s="73">
        <f>SUM(RawData[[#This Row],[Cat1]:[Cat10]])</f>
        <v>0</v>
      </c>
    </row>
    <row r="785" spans="1:14" x14ac:dyDescent="0.35">
      <c r="A785" s="37" t="str">
        <f>IF(ROW()&gt;Variables!$B$6,"",IF(ISEVEN(ROW()),DATE(YEAR(A784),MONTH(A784),DAY(A784)+1),A784))</f>
        <v/>
      </c>
      <c r="B785" s="42" t="str">
        <f t="shared" si="12"/>
        <v/>
      </c>
      <c r="C785" s="38" t="str">
        <f>IF(RawData[[#This Row],[Date]]="","",IF(ISEVEN(ROW()),"AM shift","PM shift"))</f>
        <v/>
      </c>
      <c r="D785" s="73"/>
      <c r="E785" s="73"/>
      <c r="F785" s="73"/>
      <c r="G785" s="73"/>
      <c r="H785" s="73"/>
      <c r="I785" s="73"/>
      <c r="J785" s="73"/>
      <c r="K785" s="73"/>
      <c r="L785" s="73"/>
      <c r="M785" s="73"/>
      <c r="N785" s="73">
        <f>SUM(RawData[[#This Row],[Cat1]:[Cat10]])</f>
        <v>0</v>
      </c>
    </row>
    <row r="786" spans="1:14" x14ac:dyDescent="0.35">
      <c r="A786" s="37" t="str">
        <f>IF(ROW()&gt;Variables!$B$6,"",IF(ISEVEN(ROW()),DATE(YEAR(A785),MONTH(A785),DAY(A785)+1),A785))</f>
        <v/>
      </c>
      <c r="B786" s="42" t="str">
        <f t="shared" si="12"/>
        <v/>
      </c>
      <c r="C786" s="38" t="str">
        <f>IF(RawData[[#This Row],[Date]]="","",IF(ISEVEN(ROW()),"AM shift","PM shift"))</f>
        <v/>
      </c>
      <c r="D786" s="73"/>
      <c r="E786" s="73"/>
      <c r="F786" s="73"/>
      <c r="G786" s="73"/>
      <c r="H786" s="73"/>
      <c r="I786" s="73"/>
      <c r="J786" s="73"/>
      <c r="K786" s="73"/>
      <c r="L786" s="73"/>
      <c r="M786" s="73"/>
      <c r="N786" s="73">
        <f>SUM(RawData[[#This Row],[Cat1]:[Cat10]])</f>
        <v>0</v>
      </c>
    </row>
    <row r="787" spans="1:14" x14ac:dyDescent="0.35">
      <c r="A787" s="37" t="str">
        <f>IF(ROW()&gt;Variables!$B$6,"",IF(ISEVEN(ROW()),DATE(YEAR(A786),MONTH(A786),DAY(A786)+1),A786))</f>
        <v/>
      </c>
      <c r="B787" s="42" t="str">
        <f t="shared" si="12"/>
        <v/>
      </c>
      <c r="C787" s="38" t="str">
        <f>IF(RawData[[#This Row],[Date]]="","",IF(ISEVEN(ROW()),"AM shift","PM shift"))</f>
        <v/>
      </c>
      <c r="D787" s="73"/>
      <c r="E787" s="73"/>
      <c r="F787" s="73"/>
      <c r="G787" s="73"/>
      <c r="H787" s="73"/>
      <c r="I787" s="73"/>
      <c r="J787" s="73"/>
      <c r="K787" s="73"/>
      <c r="L787" s="73"/>
      <c r="M787" s="73"/>
      <c r="N787" s="73">
        <f>SUM(RawData[[#This Row],[Cat1]:[Cat10]])</f>
        <v>0</v>
      </c>
    </row>
    <row r="788" spans="1:14" x14ac:dyDescent="0.35">
      <c r="A788" s="37" t="str">
        <f>IF(ROW()&gt;Variables!$B$6,"",IF(ISEVEN(ROW()),DATE(YEAR(A787),MONTH(A787),DAY(A787)+1),A787))</f>
        <v/>
      </c>
      <c r="B788" s="42" t="str">
        <f t="shared" si="12"/>
        <v/>
      </c>
      <c r="C788" s="38" t="str">
        <f>IF(RawData[[#This Row],[Date]]="","",IF(ISEVEN(ROW()),"AM shift","PM shift"))</f>
        <v/>
      </c>
      <c r="D788" s="73"/>
      <c r="E788" s="73"/>
      <c r="F788" s="73"/>
      <c r="G788" s="73"/>
      <c r="H788" s="73"/>
      <c r="I788" s="73"/>
      <c r="J788" s="73"/>
      <c r="K788" s="73"/>
      <c r="L788" s="73"/>
      <c r="M788" s="73"/>
      <c r="N788" s="73">
        <f>SUM(RawData[[#This Row],[Cat1]:[Cat10]])</f>
        <v>0</v>
      </c>
    </row>
    <row r="789" spans="1:14" x14ac:dyDescent="0.35">
      <c r="A789" s="37" t="str">
        <f>IF(ROW()&gt;Variables!$B$6,"",IF(ISEVEN(ROW()),DATE(YEAR(A788),MONTH(A788),DAY(A788)+1),A788))</f>
        <v/>
      </c>
      <c r="B789" s="42" t="str">
        <f t="shared" si="12"/>
        <v/>
      </c>
      <c r="C789" s="38" t="str">
        <f>IF(RawData[[#This Row],[Date]]="","",IF(ISEVEN(ROW()),"AM shift","PM shift"))</f>
        <v/>
      </c>
      <c r="D789" s="73"/>
      <c r="E789" s="73"/>
      <c r="F789" s="73"/>
      <c r="G789" s="73"/>
      <c r="H789" s="73"/>
      <c r="I789" s="73"/>
      <c r="J789" s="73"/>
      <c r="K789" s="73"/>
      <c r="L789" s="73"/>
      <c r="M789" s="73"/>
      <c r="N789" s="73">
        <f>SUM(RawData[[#This Row],[Cat1]:[Cat10]])</f>
        <v>0</v>
      </c>
    </row>
    <row r="790" spans="1:14" x14ac:dyDescent="0.35">
      <c r="A790" s="37" t="str">
        <f>IF(ROW()&gt;Variables!$B$6,"",IF(ISEVEN(ROW()),DATE(YEAR(A789),MONTH(A789),DAY(A789)+1),A789))</f>
        <v/>
      </c>
      <c r="B790" s="42" t="str">
        <f t="shared" si="12"/>
        <v/>
      </c>
      <c r="C790" s="38" t="str">
        <f>IF(RawData[[#This Row],[Date]]="","",IF(ISEVEN(ROW()),"AM shift","PM shift"))</f>
        <v/>
      </c>
      <c r="D790" s="73"/>
      <c r="E790" s="73"/>
      <c r="F790" s="73"/>
      <c r="G790" s="73"/>
      <c r="H790" s="73"/>
      <c r="I790" s="73"/>
      <c r="J790" s="73"/>
      <c r="K790" s="73"/>
      <c r="L790" s="73"/>
      <c r="M790" s="73"/>
      <c r="N790" s="73">
        <f>SUM(RawData[[#This Row],[Cat1]:[Cat10]])</f>
        <v>0</v>
      </c>
    </row>
    <row r="791" spans="1:14" x14ac:dyDescent="0.35">
      <c r="A791" s="37" t="str">
        <f>IF(ROW()&gt;Variables!$B$6,"",IF(ISEVEN(ROW()),DATE(YEAR(A790),MONTH(A790),DAY(A790)+1),A790))</f>
        <v/>
      </c>
      <c r="B791" s="42" t="str">
        <f t="shared" si="12"/>
        <v/>
      </c>
      <c r="C791" s="38" t="str">
        <f>IF(RawData[[#This Row],[Date]]="","",IF(ISEVEN(ROW()),"AM shift","PM shift"))</f>
        <v/>
      </c>
      <c r="D791" s="73"/>
      <c r="E791" s="73"/>
      <c r="F791" s="73"/>
      <c r="G791" s="73"/>
      <c r="H791" s="73"/>
      <c r="I791" s="73"/>
      <c r="J791" s="73"/>
      <c r="K791" s="73"/>
      <c r="L791" s="73"/>
      <c r="M791" s="73"/>
      <c r="N791" s="73">
        <f>SUM(RawData[[#This Row],[Cat1]:[Cat10]])</f>
        <v>0</v>
      </c>
    </row>
    <row r="792" spans="1:14" x14ac:dyDescent="0.35">
      <c r="A792" s="37" t="str">
        <f>IF(ROW()&gt;Variables!$B$6,"",IF(ISEVEN(ROW()),DATE(YEAR(A791),MONTH(A791),DAY(A791)+1),A791))</f>
        <v/>
      </c>
      <c r="B792" s="42" t="str">
        <f t="shared" si="12"/>
        <v/>
      </c>
      <c r="C792" s="38" t="str">
        <f>IF(RawData[[#This Row],[Date]]="","",IF(ISEVEN(ROW()),"AM shift","PM shift"))</f>
        <v/>
      </c>
      <c r="D792" s="73"/>
      <c r="E792" s="73"/>
      <c r="F792" s="73"/>
      <c r="G792" s="73"/>
      <c r="H792" s="73"/>
      <c r="I792" s="73"/>
      <c r="J792" s="73"/>
      <c r="K792" s="73"/>
      <c r="L792" s="73"/>
      <c r="M792" s="73"/>
      <c r="N792" s="73">
        <f>SUM(RawData[[#This Row],[Cat1]:[Cat10]])</f>
        <v>0</v>
      </c>
    </row>
    <row r="793" spans="1:14" x14ac:dyDescent="0.35">
      <c r="A793" s="37" t="str">
        <f>IF(ROW()&gt;Variables!$B$6,"",IF(ISEVEN(ROW()),DATE(YEAR(A792),MONTH(A792),DAY(A792)+1),A792))</f>
        <v/>
      </c>
      <c r="B793" s="42" t="str">
        <f t="shared" si="12"/>
        <v/>
      </c>
      <c r="C793" s="38" t="str">
        <f>IF(RawData[[#This Row],[Date]]="","",IF(ISEVEN(ROW()),"AM shift","PM shift"))</f>
        <v/>
      </c>
      <c r="D793" s="73"/>
      <c r="E793" s="73"/>
      <c r="F793" s="73"/>
      <c r="G793" s="73"/>
      <c r="H793" s="73"/>
      <c r="I793" s="73"/>
      <c r="J793" s="73"/>
      <c r="K793" s="73"/>
      <c r="L793" s="73"/>
      <c r="M793" s="73"/>
      <c r="N793" s="73">
        <f>SUM(RawData[[#This Row],[Cat1]:[Cat10]])</f>
        <v>0</v>
      </c>
    </row>
    <row r="794" spans="1:14" x14ac:dyDescent="0.35">
      <c r="A794" s="37" t="str">
        <f>IF(ROW()&gt;Variables!$B$6,"",IF(ISEVEN(ROW()),DATE(YEAR(A793),MONTH(A793),DAY(A793)+1),A793))</f>
        <v/>
      </c>
      <c r="B794" s="42" t="str">
        <f t="shared" si="12"/>
        <v/>
      </c>
      <c r="C794" s="38" t="str">
        <f>IF(RawData[[#This Row],[Date]]="","",IF(ISEVEN(ROW()),"AM shift","PM shift"))</f>
        <v/>
      </c>
      <c r="D794" s="73"/>
      <c r="E794" s="73"/>
      <c r="F794" s="73"/>
      <c r="G794" s="73"/>
      <c r="H794" s="73"/>
      <c r="I794" s="73"/>
      <c r="J794" s="73"/>
      <c r="K794" s="73"/>
      <c r="L794" s="73"/>
      <c r="M794" s="73"/>
      <c r="N794" s="73">
        <f>SUM(RawData[[#This Row],[Cat1]:[Cat10]])</f>
        <v>0</v>
      </c>
    </row>
    <row r="795" spans="1:14" x14ac:dyDescent="0.35">
      <c r="A795" s="37" t="str">
        <f>IF(ROW()&gt;Variables!$B$6,"",IF(ISEVEN(ROW()),DATE(YEAR(A794),MONTH(A794),DAY(A794)+1),A794))</f>
        <v/>
      </c>
      <c r="B795" s="42" t="str">
        <f t="shared" si="12"/>
        <v/>
      </c>
      <c r="C795" s="38" t="str">
        <f>IF(RawData[[#This Row],[Date]]="","",IF(ISEVEN(ROW()),"AM shift","PM shift"))</f>
        <v/>
      </c>
      <c r="D795" s="73"/>
      <c r="E795" s="73"/>
      <c r="F795" s="73"/>
      <c r="G795" s="73"/>
      <c r="H795" s="73"/>
      <c r="I795" s="73"/>
      <c r="J795" s="73"/>
      <c r="K795" s="73"/>
      <c r="L795" s="73"/>
      <c r="M795" s="73"/>
      <c r="N795" s="73">
        <f>SUM(RawData[[#This Row],[Cat1]:[Cat10]])</f>
        <v>0</v>
      </c>
    </row>
    <row r="796" spans="1:14" x14ac:dyDescent="0.35">
      <c r="A796" s="37" t="str">
        <f>IF(ROW()&gt;Variables!$B$6,"",IF(ISEVEN(ROW()),DATE(YEAR(A795),MONTH(A795),DAY(A795)+1),A795))</f>
        <v/>
      </c>
      <c r="B796" s="42" t="str">
        <f t="shared" si="12"/>
        <v/>
      </c>
      <c r="C796" s="38" t="str">
        <f>IF(RawData[[#This Row],[Date]]="","",IF(ISEVEN(ROW()),"AM shift","PM shift"))</f>
        <v/>
      </c>
      <c r="D796" s="73"/>
      <c r="E796" s="73"/>
      <c r="F796" s="73"/>
      <c r="G796" s="73"/>
      <c r="H796" s="73"/>
      <c r="I796" s="73"/>
      <c r="J796" s="73"/>
      <c r="K796" s="73"/>
      <c r="L796" s="73"/>
      <c r="M796" s="73"/>
      <c r="N796" s="73">
        <f>SUM(RawData[[#This Row],[Cat1]:[Cat10]])</f>
        <v>0</v>
      </c>
    </row>
    <row r="797" spans="1:14" x14ac:dyDescent="0.35">
      <c r="A797" s="37" t="str">
        <f>IF(ROW()&gt;Variables!$B$6,"",IF(ISEVEN(ROW()),DATE(YEAR(A796),MONTH(A796),DAY(A796)+1),A796))</f>
        <v/>
      </c>
      <c r="B797" s="42" t="str">
        <f t="shared" si="12"/>
        <v/>
      </c>
      <c r="C797" s="38" t="str">
        <f>IF(RawData[[#This Row],[Date]]="","",IF(ISEVEN(ROW()),"AM shift","PM shift"))</f>
        <v/>
      </c>
      <c r="D797" s="73"/>
      <c r="E797" s="73"/>
      <c r="F797" s="73"/>
      <c r="G797" s="73"/>
      <c r="H797" s="73"/>
      <c r="I797" s="73"/>
      <c r="J797" s="73"/>
      <c r="K797" s="73"/>
      <c r="L797" s="73"/>
      <c r="M797" s="73"/>
      <c r="N797" s="73">
        <f>SUM(RawData[[#This Row],[Cat1]:[Cat10]])</f>
        <v>0</v>
      </c>
    </row>
    <row r="798" spans="1:14" x14ac:dyDescent="0.35">
      <c r="A798" s="37" t="str">
        <f>IF(ROW()&gt;Variables!$B$6,"",IF(ISEVEN(ROW()),DATE(YEAR(A797),MONTH(A797),DAY(A797)+1),A797))</f>
        <v/>
      </c>
      <c r="B798" s="42" t="str">
        <f t="shared" si="12"/>
        <v/>
      </c>
      <c r="C798" s="38" t="str">
        <f>IF(RawData[[#This Row],[Date]]="","",IF(ISEVEN(ROW()),"AM shift","PM shift"))</f>
        <v/>
      </c>
      <c r="D798" s="73"/>
      <c r="E798" s="73"/>
      <c r="F798" s="73"/>
      <c r="G798" s="73"/>
      <c r="H798" s="73"/>
      <c r="I798" s="73"/>
      <c r="J798" s="73"/>
      <c r="K798" s="73"/>
      <c r="L798" s="73"/>
      <c r="M798" s="73"/>
      <c r="N798" s="73">
        <f>SUM(RawData[[#This Row],[Cat1]:[Cat10]])</f>
        <v>0</v>
      </c>
    </row>
    <row r="799" spans="1:14" x14ac:dyDescent="0.35">
      <c r="A799" s="37" t="str">
        <f>IF(ROW()&gt;Variables!$B$6,"",IF(ISEVEN(ROW()),DATE(YEAR(A798),MONTH(A798),DAY(A798)+1),A798))</f>
        <v/>
      </c>
      <c r="B799" s="42" t="str">
        <f t="shared" si="12"/>
        <v/>
      </c>
      <c r="C799" s="38" t="str">
        <f>IF(RawData[[#This Row],[Date]]="","",IF(ISEVEN(ROW()),"AM shift","PM shift"))</f>
        <v/>
      </c>
      <c r="D799" s="73"/>
      <c r="E799" s="73"/>
      <c r="F799" s="73"/>
      <c r="G799" s="73"/>
      <c r="H799" s="73"/>
      <c r="I799" s="73"/>
      <c r="J799" s="73"/>
      <c r="K799" s="73"/>
      <c r="L799" s="73"/>
      <c r="M799" s="73"/>
      <c r="N799" s="73">
        <f>SUM(RawData[[#This Row],[Cat1]:[Cat10]])</f>
        <v>0</v>
      </c>
    </row>
    <row r="800" spans="1:14" x14ac:dyDescent="0.35">
      <c r="A800" s="37" t="str">
        <f>IF(ROW()&gt;Variables!$B$6,"",IF(ISEVEN(ROW()),DATE(YEAR(A799),MONTH(A799),DAY(A799)+1),A799))</f>
        <v/>
      </c>
      <c r="B800" s="42" t="str">
        <f t="shared" si="12"/>
        <v/>
      </c>
      <c r="C800" s="38" t="str">
        <f>IF(RawData[[#This Row],[Date]]="","",IF(ISEVEN(ROW()),"AM shift","PM shift"))</f>
        <v/>
      </c>
      <c r="D800" s="73"/>
      <c r="E800" s="73"/>
      <c r="F800" s="73"/>
      <c r="G800" s="73"/>
      <c r="H800" s="73"/>
      <c r="I800" s="73"/>
      <c r="J800" s="73"/>
      <c r="K800" s="73"/>
      <c r="L800" s="73"/>
      <c r="M800" s="73"/>
      <c r="N800" s="73">
        <f>SUM(RawData[[#This Row],[Cat1]:[Cat10]])</f>
        <v>0</v>
      </c>
    </row>
    <row r="801" spans="1:14" x14ac:dyDescent="0.35">
      <c r="A801" s="37" t="str">
        <f>IF(ROW()&gt;Variables!$B$6,"",IF(ISEVEN(ROW()),DATE(YEAR(A800),MONTH(A800),DAY(A800)+1),A800))</f>
        <v/>
      </c>
      <c r="B801" s="42" t="str">
        <f t="shared" si="12"/>
        <v/>
      </c>
      <c r="C801" s="38" t="str">
        <f>IF(RawData[[#This Row],[Date]]="","",IF(ISEVEN(ROW()),"AM shift","PM shift"))</f>
        <v/>
      </c>
      <c r="D801" s="73"/>
      <c r="E801" s="73"/>
      <c r="F801" s="73"/>
      <c r="G801" s="73"/>
      <c r="H801" s="73"/>
      <c r="I801" s="73"/>
      <c r="J801" s="73"/>
      <c r="K801" s="73"/>
      <c r="L801" s="73"/>
      <c r="M801" s="73"/>
      <c r="N801" s="73">
        <f>SUM(RawData[[#This Row],[Cat1]:[Cat10]])</f>
        <v>0</v>
      </c>
    </row>
    <row r="802" spans="1:14" x14ac:dyDescent="0.35">
      <c r="A802" s="37" t="str">
        <f>IF(ROW()&gt;Variables!$B$6,"",IF(ISEVEN(ROW()),DATE(YEAR(A801),MONTH(A801),DAY(A801)+1),A801))</f>
        <v/>
      </c>
      <c r="B802" s="42" t="str">
        <f t="shared" si="12"/>
        <v/>
      </c>
      <c r="C802" s="38" t="str">
        <f>IF(RawData[[#This Row],[Date]]="","",IF(ISEVEN(ROW()),"AM shift","PM shift"))</f>
        <v/>
      </c>
      <c r="D802" s="73"/>
      <c r="E802" s="73"/>
      <c r="F802" s="73"/>
      <c r="G802" s="73"/>
      <c r="H802" s="73"/>
      <c r="I802" s="73"/>
      <c r="J802" s="73"/>
      <c r="K802" s="73"/>
      <c r="L802" s="73"/>
      <c r="M802" s="73"/>
      <c r="N802" s="73">
        <f>SUM(RawData[[#This Row],[Cat1]:[Cat10]])</f>
        <v>0</v>
      </c>
    </row>
    <row r="803" spans="1:14" x14ac:dyDescent="0.35">
      <c r="A803" s="37" t="str">
        <f>IF(ROW()&gt;Variables!$B$6,"",IF(ISEVEN(ROW()),DATE(YEAR(A802),MONTH(A802),DAY(A802)+1),A802))</f>
        <v/>
      </c>
      <c r="B803" s="42" t="str">
        <f t="shared" si="12"/>
        <v/>
      </c>
      <c r="C803" s="38" t="str">
        <f>IF(RawData[[#This Row],[Date]]="","",IF(ISEVEN(ROW()),"AM shift","PM shift"))</f>
        <v/>
      </c>
      <c r="D803" s="73"/>
      <c r="E803" s="73"/>
      <c r="F803" s="73"/>
      <c r="G803" s="73"/>
      <c r="H803" s="73"/>
      <c r="I803" s="73"/>
      <c r="J803" s="73"/>
      <c r="K803" s="73"/>
      <c r="L803" s="73"/>
      <c r="M803" s="73"/>
      <c r="N803" s="73">
        <f>SUM(RawData[[#This Row],[Cat1]:[Cat10]])</f>
        <v>0</v>
      </c>
    </row>
    <row r="804" spans="1:14" x14ac:dyDescent="0.35">
      <c r="A804" s="37" t="str">
        <f>IF(ROW()&gt;Variables!$B$6,"",IF(ISEVEN(ROW()),DATE(YEAR(A803),MONTH(A803),DAY(A803)+1),A803))</f>
        <v/>
      </c>
      <c r="B804" s="42" t="str">
        <f t="shared" si="12"/>
        <v/>
      </c>
      <c r="C804" s="38" t="str">
        <f>IF(RawData[[#This Row],[Date]]="","",IF(ISEVEN(ROW()),"AM shift","PM shift"))</f>
        <v/>
      </c>
      <c r="D804" s="73"/>
      <c r="E804" s="73"/>
      <c r="F804" s="73"/>
      <c r="G804" s="73"/>
      <c r="H804" s="73"/>
      <c r="I804" s="73"/>
      <c r="J804" s="73"/>
      <c r="K804" s="73"/>
      <c r="L804" s="73"/>
      <c r="M804" s="73"/>
      <c r="N804" s="73">
        <f>SUM(RawData[[#This Row],[Cat1]:[Cat10]])</f>
        <v>0</v>
      </c>
    </row>
    <row r="805" spans="1:14" x14ac:dyDescent="0.35">
      <c r="A805" s="37" t="str">
        <f>IF(ROW()&gt;Variables!$B$6,"",IF(ISEVEN(ROW()),DATE(YEAR(A804),MONTH(A804),DAY(A804)+1),A804))</f>
        <v/>
      </c>
      <c r="B805" s="42" t="str">
        <f t="shared" si="12"/>
        <v/>
      </c>
      <c r="C805" s="38" t="str">
        <f>IF(RawData[[#This Row],[Date]]="","",IF(ISEVEN(ROW()),"AM shift","PM shift"))</f>
        <v/>
      </c>
      <c r="D805" s="73"/>
      <c r="E805" s="73"/>
      <c r="F805" s="73"/>
      <c r="G805" s="73"/>
      <c r="H805" s="73"/>
      <c r="I805" s="73"/>
      <c r="J805" s="73"/>
      <c r="K805" s="73"/>
      <c r="L805" s="73"/>
      <c r="M805" s="73"/>
      <c r="N805" s="73">
        <f>SUM(RawData[[#This Row],[Cat1]:[Cat10]])</f>
        <v>0</v>
      </c>
    </row>
    <row r="806" spans="1:14" x14ac:dyDescent="0.35">
      <c r="A806" s="37" t="str">
        <f>IF(ROW()&gt;Variables!$B$6,"",IF(ISEVEN(ROW()),DATE(YEAR(A805),MONTH(A805),DAY(A805)+1),A805))</f>
        <v/>
      </c>
      <c r="B806" s="42" t="str">
        <f t="shared" si="12"/>
        <v/>
      </c>
      <c r="C806" s="38" t="str">
        <f>IF(RawData[[#This Row],[Date]]="","",IF(ISEVEN(ROW()),"AM shift","PM shift"))</f>
        <v/>
      </c>
      <c r="D806" s="73"/>
      <c r="E806" s="73"/>
      <c r="F806" s="73"/>
      <c r="G806" s="73"/>
      <c r="H806" s="73"/>
      <c r="I806" s="73"/>
      <c r="J806" s="73"/>
      <c r="K806" s="73"/>
      <c r="L806" s="73"/>
      <c r="M806" s="73"/>
      <c r="N806" s="73">
        <f>SUM(RawData[[#This Row],[Cat1]:[Cat10]])</f>
        <v>0</v>
      </c>
    </row>
    <row r="807" spans="1:14" x14ac:dyDescent="0.35">
      <c r="A807" s="37" t="str">
        <f>IF(ROW()&gt;Variables!$B$6,"",IF(ISEVEN(ROW()),DATE(YEAR(A806),MONTH(A806),DAY(A806)+1),A806))</f>
        <v/>
      </c>
      <c r="B807" s="42" t="str">
        <f t="shared" si="12"/>
        <v/>
      </c>
      <c r="C807" s="38" t="str">
        <f>IF(RawData[[#This Row],[Date]]="","",IF(ISEVEN(ROW()),"AM shift","PM shift"))</f>
        <v/>
      </c>
      <c r="D807" s="73"/>
      <c r="E807" s="73"/>
      <c r="F807" s="73"/>
      <c r="G807" s="73"/>
      <c r="H807" s="73"/>
      <c r="I807" s="73"/>
      <c r="J807" s="73"/>
      <c r="K807" s="73"/>
      <c r="L807" s="73"/>
      <c r="M807" s="73"/>
      <c r="N807" s="73">
        <f>SUM(RawData[[#This Row],[Cat1]:[Cat10]])</f>
        <v>0</v>
      </c>
    </row>
    <row r="808" spans="1:14" x14ac:dyDescent="0.35">
      <c r="A808" s="37" t="str">
        <f>IF(ROW()&gt;Variables!$B$6,"",IF(ISEVEN(ROW()),DATE(YEAR(A807),MONTH(A807),DAY(A807)+1),A807))</f>
        <v/>
      </c>
      <c r="B808" s="42" t="str">
        <f t="shared" si="12"/>
        <v/>
      </c>
      <c r="C808" s="38" t="str">
        <f>IF(RawData[[#This Row],[Date]]="","",IF(ISEVEN(ROW()),"AM shift","PM shift"))</f>
        <v/>
      </c>
      <c r="D808" s="73"/>
      <c r="E808" s="73"/>
      <c r="F808" s="73"/>
      <c r="G808" s="73"/>
      <c r="H808" s="73"/>
      <c r="I808" s="73"/>
      <c r="J808" s="73"/>
      <c r="K808" s="73"/>
      <c r="L808" s="73"/>
      <c r="M808" s="73"/>
      <c r="N808" s="73">
        <f>SUM(RawData[[#This Row],[Cat1]:[Cat10]])</f>
        <v>0</v>
      </c>
    </row>
    <row r="809" spans="1:14" x14ac:dyDescent="0.35">
      <c r="A809" s="37" t="str">
        <f>IF(ROW()&gt;Variables!$B$6,"",IF(ISEVEN(ROW()),DATE(YEAR(A808),MONTH(A808),DAY(A808)+1),A808))</f>
        <v/>
      </c>
      <c r="B809" s="42" t="str">
        <f t="shared" si="12"/>
        <v/>
      </c>
      <c r="C809" s="38" t="str">
        <f>IF(RawData[[#This Row],[Date]]="","",IF(ISEVEN(ROW()),"AM shift","PM shift"))</f>
        <v/>
      </c>
      <c r="D809" s="73"/>
      <c r="E809" s="73"/>
      <c r="F809" s="73"/>
      <c r="G809" s="73"/>
      <c r="H809" s="73"/>
      <c r="I809" s="73"/>
      <c r="J809" s="73"/>
      <c r="K809" s="73"/>
      <c r="L809" s="73"/>
      <c r="M809" s="73"/>
      <c r="N809" s="73">
        <f>SUM(RawData[[#This Row],[Cat1]:[Cat10]])</f>
        <v>0</v>
      </c>
    </row>
    <row r="810" spans="1:14" x14ac:dyDescent="0.35">
      <c r="A810" s="37" t="str">
        <f>IF(ROW()&gt;Variables!$B$6,"",IF(ISEVEN(ROW()),DATE(YEAR(A809),MONTH(A809),DAY(A809)+1),A809))</f>
        <v/>
      </c>
      <c r="B810" s="42" t="str">
        <f t="shared" si="12"/>
        <v/>
      </c>
      <c r="C810" s="38" t="str">
        <f>IF(RawData[[#This Row],[Date]]="","",IF(ISEVEN(ROW()),"AM shift","PM shift"))</f>
        <v/>
      </c>
      <c r="D810" s="73"/>
      <c r="E810" s="73"/>
      <c r="F810" s="73"/>
      <c r="G810" s="73"/>
      <c r="H810" s="73"/>
      <c r="I810" s="73"/>
      <c r="J810" s="73"/>
      <c r="K810" s="73"/>
      <c r="L810" s="73"/>
      <c r="M810" s="73"/>
      <c r="N810" s="73">
        <f>SUM(RawData[[#This Row],[Cat1]:[Cat10]])</f>
        <v>0</v>
      </c>
    </row>
    <row r="811" spans="1:14" x14ac:dyDescent="0.35">
      <c r="A811" s="37" t="str">
        <f>IF(ROW()&gt;Variables!$B$6,"",IF(ISEVEN(ROW()),DATE(YEAR(A810),MONTH(A810),DAY(A810)+1),A810))</f>
        <v/>
      </c>
      <c r="B811" s="42" t="str">
        <f t="shared" si="12"/>
        <v/>
      </c>
      <c r="C811" s="38" t="str">
        <f>IF(RawData[[#This Row],[Date]]="","",IF(ISEVEN(ROW()),"AM shift","PM shift"))</f>
        <v/>
      </c>
      <c r="D811" s="73"/>
      <c r="E811" s="73"/>
      <c r="F811" s="73"/>
      <c r="G811" s="73"/>
      <c r="H811" s="73"/>
      <c r="I811" s="73"/>
      <c r="J811" s="73"/>
      <c r="K811" s="73"/>
      <c r="L811" s="73"/>
      <c r="M811" s="73"/>
      <c r="N811" s="73">
        <f>SUM(RawData[[#This Row],[Cat1]:[Cat10]])</f>
        <v>0</v>
      </c>
    </row>
    <row r="812" spans="1:14" x14ac:dyDescent="0.35">
      <c r="A812" s="37" t="str">
        <f>IF(ROW()&gt;Variables!$B$6,"",IF(ISEVEN(ROW()),DATE(YEAR(A811),MONTH(A811),DAY(A811)+1),A811))</f>
        <v/>
      </c>
      <c r="B812" s="42" t="str">
        <f t="shared" si="12"/>
        <v/>
      </c>
      <c r="C812" s="38" t="str">
        <f>IF(RawData[[#This Row],[Date]]="","",IF(ISEVEN(ROW()),"AM shift","PM shift"))</f>
        <v/>
      </c>
      <c r="D812" s="73"/>
      <c r="E812" s="73"/>
      <c r="F812" s="73"/>
      <c r="G812" s="73"/>
      <c r="H812" s="73"/>
      <c r="I812" s="73"/>
      <c r="J812" s="73"/>
      <c r="K812" s="73"/>
      <c r="L812" s="73"/>
      <c r="M812" s="73"/>
      <c r="N812" s="73">
        <f>SUM(RawData[[#This Row],[Cat1]:[Cat10]])</f>
        <v>0</v>
      </c>
    </row>
    <row r="813" spans="1:14" x14ac:dyDescent="0.35">
      <c r="A813" s="37" t="str">
        <f>IF(ROW()&gt;Variables!$B$6,"",IF(ISEVEN(ROW()),DATE(YEAR(A812),MONTH(A812),DAY(A812)+1),A812))</f>
        <v/>
      </c>
      <c r="B813" s="42" t="str">
        <f t="shared" si="12"/>
        <v/>
      </c>
      <c r="C813" s="38" t="str">
        <f>IF(RawData[[#This Row],[Date]]="","",IF(ISEVEN(ROW()),"AM shift","PM shift"))</f>
        <v/>
      </c>
      <c r="D813" s="73"/>
      <c r="E813" s="73"/>
      <c r="F813" s="73"/>
      <c r="G813" s="73"/>
      <c r="H813" s="73"/>
      <c r="I813" s="73"/>
      <c r="J813" s="73"/>
      <c r="K813" s="73"/>
      <c r="L813" s="73"/>
      <c r="M813" s="73"/>
      <c r="N813" s="73">
        <f>SUM(RawData[[#This Row],[Cat1]:[Cat10]])</f>
        <v>0</v>
      </c>
    </row>
    <row r="814" spans="1:14" x14ac:dyDescent="0.35">
      <c r="A814" s="37" t="str">
        <f>IF(ROW()&gt;Variables!$B$6,"",IF(ISEVEN(ROW()),DATE(YEAR(A813),MONTH(A813),DAY(A813)+1),A813))</f>
        <v/>
      </c>
      <c r="B814" s="42" t="str">
        <f t="shared" si="12"/>
        <v/>
      </c>
      <c r="C814" s="38" t="str">
        <f>IF(RawData[[#This Row],[Date]]="","",IF(ISEVEN(ROW()),"AM shift","PM shift"))</f>
        <v/>
      </c>
      <c r="D814" s="73"/>
      <c r="E814" s="73"/>
      <c r="F814" s="73"/>
      <c r="G814" s="73"/>
      <c r="H814" s="73"/>
      <c r="I814" s="73"/>
      <c r="J814" s="73"/>
      <c r="K814" s="73"/>
      <c r="L814" s="73"/>
      <c r="M814" s="73"/>
      <c r="N814" s="73">
        <f>SUM(RawData[[#This Row],[Cat1]:[Cat10]])</f>
        <v>0</v>
      </c>
    </row>
    <row r="815" spans="1:14" x14ac:dyDescent="0.35">
      <c r="A815" s="37" t="str">
        <f>IF(ROW()&gt;Variables!$B$6,"",IF(ISEVEN(ROW()),DATE(YEAR(A814),MONTH(A814),DAY(A814)+1),A814))</f>
        <v/>
      </c>
      <c r="B815" s="42" t="str">
        <f t="shared" si="12"/>
        <v/>
      </c>
      <c r="C815" s="38" t="str">
        <f>IF(RawData[[#This Row],[Date]]="","",IF(ISEVEN(ROW()),"AM shift","PM shift"))</f>
        <v/>
      </c>
      <c r="D815" s="73"/>
      <c r="E815" s="73"/>
      <c r="F815" s="73"/>
      <c r="G815" s="73"/>
      <c r="H815" s="73"/>
      <c r="I815" s="73"/>
      <c r="J815" s="73"/>
      <c r="K815" s="73"/>
      <c r="L815" s="73"/>
      <c r="M815" s="73"/>
      <c r="N815" s="73">
        <f>SUM(RawData[[#This Row],[Cat1]:[Cat10]])</f>
        <v>0</v>
      </c>
    </row>
    <row r="816" spans="1:14" x14ac:dyDescent="0.35">
      <c r="A816" s="37" t="str">
        <f>IF(ROW()&gt;Variables!$B$6,"",IF(ISEVEN(ROW()),DATE(YEAR(A815),MONTH(A815),DAY(A815)+1),A815))</f>
        <v/>
      </c>
      <c r="B816" s="42" t="str">
        <f t="shared" si="12"/>
        <v/>
      </c>
      <c r="C816" s="38" t="str">
        <f>IF(RawData[[#This Row],[Date]]="","",IF(ISEVEN(ROW()),"AM shift","PM shift"))</f>
        <v/>
      </c>
      <c r="D816" s="73"/>
      <c r="E816" s="73"/>
      <c r="F816" s="73"/>
      <c r="G816" s="73"/>
      <c r="H816" s="73"/>
      <c r="I816" s="73"/>
      <c r="J816" s="73"/>
      <c r="K816" s="73"/>
      <c r="L816" s="73"/>
      <c r="M816" s="73"/>
      <c r="N816" s="73">
        <f>SUM(RawData[[#This Row],[Cat1]:[Cat10]])</f>
        <v>0</v>
      </c>
    </row>
    <row r="817" spans="1:14" x14ac:dyDescent="0.35">
      <c r="A817" s="37" t="str">
        <f>IF(ROW()&gt;Variables!$B$6,"",IF(ISEVEN(ROW()),DATE(YEAR(A816),MONTH(A816),DAY(A816)+1),A816))</f>
        <v/>
      </c>
      <c r="B817" s="42" t="str">
        <f t="shared" si="12"/>
        <v/>
      </c>
      <c r="C817" s="38" t="str">
        <f>IF(RawData[[#This Row],[Date]]="","",IF(ISEVEN(ROW()),"AM shift","PM shift"))</f>
        <v/>
      </c>
      <c r="D817" s="73"/>
      <c r="E817" s="73"/>
      <c r="F817" s="73"/>
      <c r="G817" s="73"/>
      <c r="H817" s="73"/>
      <c r="I817" s="73"/>
      <c r="J817" s="73"/>
      <c r="K817" s="73"/>
      <c r="L817" s="73"/>
      <c r="M817" s="73"/>
      <c r="N817" s="73">
        <f>SUM(RawData[[#This Row],[Cat1]:[Cat10]])</f>
        <v>0</v>
      </c>
    </row>
    <row r="818" spans="1:14" x14ac:dyDescent="0.35">
      <c r="A818" s="37" t="str">
        <f>IF(ROW()&gt;Variables!$B$6,"",IF(ISEVEN(ROW()),DATE(YEAR(A817),MONTH(A817),DAY(A817)+1),A817))</f>
        <v/>
      </c>
      <c r="B818" s="42" t="str">
        <f t="shared" si="12"/>
        <v/>
      </c>
      <c r="C818" s="38" t="str">
        <f>IF(RawData[[#This Row],[Date]]="","",IF(ISEVEN(ROW()),"AM shift","PM shift"))</f>
        <v/>
      </c>
      <c r="D818" s="73"/>
      <c r="E818" s="73"/>
      <c r="F818" s="73"/>
      <c r="G818" s="73"/>
      <c r="H818" s="73"/>
      <c r="I818" s="73"/>
      <c r="J818" s="73"/>
      <c r="K818" s="73"/>
      <c r="L818" s="73"/>
      <c r="M818" s="73"/>
      <c r="N818" s="73">
        <f>SUM(RawData[[#This Row],[Cat1]:[Cat10]])</f>
        <v>0</v>
      </c>
    </row>
    <row r="819" spans="1:14" x14ac:dyDescent="0.35">
      <c r="A819" s="37" t="str">
        <f>IF(ROW()&gt;Variables!$B$6,"",IF(ISEVEN(ROW()),DATE(YEAR(A818),MONTH(A818),DAY(A818)+1),A818))</f>
        <v/>
      </c>
      <c r="B819" s="42" t="str">
        <f t="shared" si="12"/>
        <v/>
      </c>
      <c r="C819" s="38" t="str">
        <f>IF(RawData[[#This Row],[Date]]="","",IF(ISEVEN(ROW()),"AM shift","PM shift"))</f>
        <v/>
      </c>
      <c r="D819" s="73"/>
      <c r="E819" s="73"/>
      <c r="F819" s="73"/>
      <c r="G819" s="73"/>
      <c r="H819" s="73"/>
      <c r="I819" s="73"/>
      <c r="J819" s="73"/>
      <c r="K819" s="73"/>
      <c r="L819" s="73"/>
      <c r="M819" s="73"/>
      <c r="N819" s="73">
        <f>SUM(RawData[[#This Row],[Cat1]:[Cat10]])</f>
        <v>0</v>
      </c>
    </row>
    <row r="820" spans="1:14" hidden="1" x14ac:dyDescent="0.35">
      <c r="A820" s="37" t="str">
        <f>IF(ROW()&gt;Variables!$B$6,"",IF(ISEVEN(ROW()),DATE(YEAR(A819),MONTH(A819),DAY(A819)+1),A819))</f>
        <v/>
      </c>
      <c r="B820" s="42" t="str">
        <f t="shared" si="12"/>
        <v/>
      </c>
      <c r="C820" s="38" t="str">
        <f>IF(RawData[[#This Row],[Date]]="","",IF(ISEVEN(ROW()),"AM shift","PM shift"))</f>
        <v/>
      </c>
      <c r="D820" s="73"/>
      <c r="E820" s="73"/>
      <c r="F820" s="73"/>
      <c r="G820" s="73"/>
      <c r="H820" s="73"/>
      <c r="I820" s="73"/>
      <c r="J820" s="73"/>
      <c r="K820" s="73"/>
      <c r="L820" s="73"/>
      <c r="M820" s="73"/>
      <c r="N820" s="73">
        <f>SUM(RawData[[#This Row],[Cat1]:[Cat10]])</f>
        <v>0</v>
      </c>
    </row>
    <row r="821" spans="1:14" hidden="1" x14ac:dyDescent="0.35">
      <c r="A821" s="37" t="str">
        <f>IF(ROW()&gt;Variables!$B$6,"",IF(ISEVEN(ROW()),DATE(YEAR(A820),MONTH(A820),DAY(A820)+1),A820))</f>
        <v/>
      </c>
      <c r="B821" s="42" t="str">
        <f t="shared" si="12"/>
        <v/>
      </c>
      <c r="C821" s="38" t="str">
        <f>IF(RawData[[#This Row],[Date]]="","",IF(ISEVEN(ROW()),"AM shift","PM shift"))</f>
        <v/>
      </c>
      <c r="D821" s="73"/>
      <c r="E821" s="73"/>
      <c r="F821" s="73"/>
      <c r="G821" s="73"/>
      <c r="H821" s="73"/>
      <c r="I821" s="73"/>
      <c r="J821" s="73"/>
      <c r="K821" s="73"/>
      <c r="L821" s="73"/>
      <c r="M821" s="73"/>
      <c r="N821" s="73">
        <f>SUM(RawData[[#This Row],[Cat1]:[Cat10]])</f>
        <v>0</v>
      </c>
    </row>
    <row r="822" spans="1:14" hidden="1" x14ac:dyDescent="0.35">
      <c r="A822" s="37" t="str">
        <f>IF(ROW()&gt;Variables!$B$6,"",IF(ISEVEN(ROW()),DATE(YEAR(A821),MONTH(A821),DAY(A821)+1),A821))</f>
        <v/>
      </c>
      <c r="B822" s="42" t="str">
        <f t="shared" si="12"/>
        <v/>
      </c>
      <c r="C822" s="38" t="str">
        <f>IF(RawData[[#This Row],[Date]]="","",IF(ISEVEN(ROW()),"AM shift","PM shift"))</f>
        <v/>
      </c>
      <c r="D822" s="73"/>
      <c r="E822" s="73"/>
      <c r="F822" s="73"/>
      <c r="G822" s="73"/>
      <c r="H822" s="73"/>
      <c r="I822" s="73"/>
      <c r="J822" s="73"/>
      <c r="K822" s="73"/>
      <c r="L822" s="73"/>
      <c r="M822" s="73"/>
      <c r="N822" s="73">
        <f>SUM(RawData[[#This Row],[Cat1]:[Cat10]])</f>
        <v>0</v>
      </c>
    </row>
    <row r="823" spans="1:14" hidden="1" x14ac:dyDescent="0.35">
      <c r="A823" s="37" t="str">
        <f>IF(ROW()&gt;Variables!$B$6,"",IF(ISEVEN(ROW()),DATE(YEAR(A822),MONTH(A822),DAY(A822)+1),A822))</f>
        <v/>
      </c>
      <c r="B823" s="42" t="str">
        <f t="shared" si="12"/>
        <v/>
      </c>
      <c r="C823" s="38" t="str">
        <f>IF(RawData[[#This Row],[Date]]="","",IF(ISEVEN(ROW()),"AM shift","PM shift"))</f>
        <v/>
      </c>
      <c r="D823" s="73"/>
      <c r="E823" s="73"/>
      <c r="F823" s="73"/>
      <c r="G823" s="73"/>
      <c r="H823" s="73"/>
      <c r="I823" s="73"/>
      <c r="J823" s="73"/>
      <c r="K823" s="73"/>
      <c r="L823" s="73"/>
      <c r="M823" s="73"/>
      <c r="N823" s="73">
        <f>SUM(RawData[[#This Row],[Cat1]:[Cat10]])</f>
        <v>0</v>
      </c>
    </row>
    <row r="824" spans="1:14" hidden="1" x14ac:dyDescent="0.35"/>
    <row r="825" spans="1:14" hidden="1" x14ac:dyDescent="0.35"/>
    <row r="826" spans="1:14" hidden="1" x14ac:dyDescent="0.35"/>
    <row r="827" spans="1:14" hidden="1" x14ac:dyDescent="0.35"/>
    <row r="828" spans="1:14" hidden="1" x14ac:dyDescent="0.35"/>
    <row r="829" spans="1:14" hidden="1" x14ac:dyDescent="0.35"/>
    <row r="830" spans="1:14" hidden="1" x14ac:dyDescent="0.35"/>
    <row r="831" spans="1:14" hidden="1" x14ac:dyDescent="0.35"/>
    <row r="832" spans="1:14" hidden="1" x14ac:dyDescent="0.35"/>
    <row r="833" hidden="1" x14ac:dyDescent="0.35"/>
    <row r="834" hidden="1" x14ac:dyDescent="0.35"/>
    <row r="835" hidden="1" x14ac:dyDescent="0.35"/>
    <row r="836" hidden="1" x14ac:dyDescent="0.35"/>
    <row r="837" hidden="1" x14ac:dyDescent="0.35"/>
    <row r="838" hidden="1" x14ac:dyDescent="0.35"/>
    <row r="839" hidden="1" x14ac:dyDescent="0.35"/>
    <row r="840" hidden="1" x14ac:dyDescent="0.35"/>
    <row r="841" hidden="1" x14ac:dyDescent="0.35"/>
    <row r="842" hidden="1" x14ac:dyDescent="0.35"/>
    <row r="843" hidden="1" x14ac:dyDescent="0.35"/>
    <row r="844" hidden="1" x14ac:dyDescent="0.35"/>
    <row r="845" hidden="1" x14ac:dyDescent="0.35"/>
    <row r="846" hidden="1" x14ac:dyDescent="0.35"/>
    <row r="847" hidden="1" x14ac:dyDescent="0.35"/>
    <row r="848" hidden="1" x14ac:dyDescent="0.35"/>
    <row r="849" hidden="1" x14ac:dyDescent="0.35"/>
    <row r="850" hidden="1" x14ac:dyDescent="0.35"/>
    <row r="851" hidden="1" x14ac:dyDescent="0.35"/>
    <row r="852" hidden="1" x14ac:dyDescent="0.35"/>
    <row r="853" hidden="1" x14ac:dyDescent="0.35"/>
    <row r="854" hidden="1" x14ac:dyDescent="0.35"/>
    <row r="855" hidden="1" x14ac:dyDescent="0.35"/>
    <row r="856" hidden="1" x14ac:dyDescent="0.35"/>
    <row r="857" hidden="1" x14ac:dyDescent="0.35"/>
    <row r="858" hidden="1" x14ac:dyDescent="0.35"/>
    <row r="859" hidden="1" x14ac:dyDescent="0.35"/>
    <row r="860" hidden="1" x14ac:dyDescent="0.35"/>
    <row r="861" hidden="1" x14ac:dyDescent="0.35"/>
    <row r="862" hidden="1" x14ac:dyDescent="0.35"/>
    <row r="863" hidden="1" x14ac:dyDescent="0.35"/>
    <row r="864" hidden="1" x14ac:dyDescent="0.35"/>
    <row r="865" hidden="1" x14ac:dyDescent="0.35"/>
    <row r="866" hidden="1" x14ac:dyDescent="0.35"/>
    <row r="867" hidden="1" x14ac:dyDescent="0.35"/>
    <row r="868" hidden="1" x14ac:dyDescent="0.35"/>
    <row r="869" hidden="1" x14ac:dyDescent="0.35"/>
    <row r="870" hidden="1" x14ac:dyDescent="0.35"/>
    <row r="871" hidden="1" x14ac:dyDescent="0.35"/>
    <row r="872" hidden="1" x14ac:dyDescent="0.35"/>
    <row r="873" hidden="1" x14ac:dyDescent="0.35"/>
    <row r="874" hidden="1" x14ac:dyDescent="0.35"/>
    <row r="875" hidden="1" x14ac:dyDescent="0.35"/>
    <row r="876" hidden="1" x14ac:dyDescent="0.35"/>
    <row r="877" hidden="1" x14ac:dyDescent="0.35"/>
    <row r="878" hidden="1" x14ac:dyDescent="0.35"/>
    <row r="879" hidden="1" x14ac:dyDescent="0.35"/>
    <row r="880" hidden="1" x14ac:dyDescent="0.35"/>
    <row r="881" hidden="1" x14ac:dyDescent="0.35"/>
    <row r="882" hidden="1" x14ac:dyDescent="0.35"/>
    <row r="883" hidden="1" x14ac:dyDescent="0.35"/>
    <row r="884" hidden="1" x14ac:dyDescent="0.35"/>
    <row r="885" hidden="1" x14ac:dyDescent="0.35"/>
    <row r="886" hidden="1" x14ac:dyDescent="0.35"/>
    <row r="887" hidden="1" x14ac:dyDescent="0.35"/>
    <row r="888" hidden="1" x14ac:dyDescent="0.35"/>
    <row r="889" hidden="1" x14ac:dyDescent="0.35"/>
    <row r="890" hidden="1" x14ac:dyDescent="0.35"/>
    <row r="891" hidden="1" x14ac:dyDescent="0.35"/>
    <row r="892" hidden="1" x14ac:dyDescent="0.35"/>
    <row r="893" hidden="1" x14ac:dyDescent="0.35"/>
    <row r="894" hidden="1" x14ac:dyDescent="0.35"/>
    <row r="895" hidden="1" x14ac:dyDescent="0.35"/>
    <row r="896" hidden="1" x14ac:dyDescent="0.35"/>
    <row r="897" hidden="1" x14ac:dyDescent="0.35"/>
    <row r="898" hidden="1" x14ac:dyDescent="0.35"/>
    <row r="899" hidden="1" x14ac:dyDescent="0.35"/>
    <row r="900" hidden="1" x14ac:dyDescent="0.35"/>
    <row r="901" hidden="1" x14ac:dyDescent="0.35"/>
    <row r="902" hidden="1" x14ac:dyDescent="0.35"/>
    <row r="903" hidden="1" x14ac:dyDescent="0.35"/>
    <row r="904" hidden="1" x14ac:dyDescent="0.35"/>
    <row r="905" hidden="1" x14ac:dyDescent="0.35"/>
    <row r="906" hidden="1" x14ac:dyDescent="0.35"/>
    <row r="907" hidden="1" x14ac:dyDescent="0.35"/>
    <row r="908" hidden="1" x14ac:dyDescent="0.35"/>
    <row r="909" hidden="1" x14ac:dyDescent="0.35"/>
    <row r="910" hidden="1" x14ac:dyDescent="0.35"/>
    <row r="911" hidden="1" x14ac:dyDescent="0.35"/>
    <row r="912" hidden="1" x14ac:dyDescent="0.35"/>
    <row r="913" hidden="1" x14ac:dyDescent="0.35"/>
    <row r="914" hidden="1" x14ac:dyDescent="0.35"/>
    <row r="915" hidden="1" x14ac:dyDescent="0.35"/>
    <row r="916" hidden="1" x14ac:dyDescent="0.35"/>
    <row r="917" hidden="1" x14ac:dyDescent="0.35"/>
    <row r="918" hidden="1" x14ac:dyDescent="0.35"/>
    <row r="919" hidden="1" x14ac:dyDescent="0.35"/>
    <row r="920" hidden="1" x14ac:dyDescent="0.35"/>
    <row r="921" hidden="1" x14ac:dyDescent="0.35"/>
    <row r="922" hidden="1" x14ac:dyDescent="0.35"/>
    <row r="923" hidden="1" x14ac:dyDescent="0.35"/>
    <row r="924" hidden="1" x14ac:dyDescent="0.35"/>
    <row r="925" hidden="1" x14ac:dyDescent="0.35"/>
    <row r="926" hidden="1" x14ac:dyDescent="0.35"/>
    <row r="927" hidden="1" x14ac:dyDescent="0.35"/>
    <row r="928" hidden="1" x14ac:dyDescent="0.35"/>
    <row r="929" hidden="1" x14ac:dyDescent="0.35"/>
    <row r="930" hidden="1" x14ac:dyDescent="0.35"/>
    <row r="931" hidden="1" x14ac:dyDescent="0.35"/>
    <row r="932" hidden="1" x14ac:dyDescent="0.35"/>
    <row r="933" hidden="1" x14ac:dyDescent="0.35"/>
    <row r="934" hidden="1" x14ac:dyDescent="0.35"/>
    <row r="935" hidden="1" x14ac:dyDescent="0.35"/>
    <row r="936" hidden="1" x14ac:dyDescent="0.35"/>
    <row r="937" hidden="1" x14ac:dyDescent="0.35"/>
    <row r="938" hidden="1" x14ac:dyDescent="0.35"/>
    <row r="939" hidden="1" x14ac:dyDescent="0.35"/>
    <row r="940" hidden="1" x14ac:dyDescent="0.35"/>
    <row r="941" hidden="1" x14ac:dyDescent="0.35"/>
    <row r="942" hidden="1" x14ac:dyDescent="0.35"/>
    <row r="943" hidden="1" x14ac:dyDescent="0.35"/>
    <row r="944" hidden="1" x14ac:dyDescent="0.35"/>
    <row r="945" hidden="1" x14ac:dyDescent="0.35"/>
    <row r="946" hidden="1" x14ac:dyDescent="0.35"/>
    <row r="947" hidden="1" x14ac:dyDescent="0.35"/>
    <row r="948" hidden="1" x14ac:dyDescent="0.35"/>
    <row r="949" hidden="1" x14ac:dyDescent="0.35"/>
    <row r="950" hidden="1" x14ac:dyDescent="0.35"/>
    <row r="951" hidden="1" x14ac:dyDescent="0.35"/>
    <row r="952" hidden="1" x14ac:dyDescent="0.35"/>
    <row r="953" hidden="1" x14ac:dyDescent="0.35"/>
    <row r="954" hidden="1" x14ac:dyDescent="0.35"/>
    <row r="955" hidden="1" x14ac:dyDescent="0.35"/>
    <row r="956" hidden="1" x14ac:dyDescent="0.35"/>
    <row r="957" hidden="1" x14ac:dyDescent="0.35"/>
    <row r="958" hidden="1" x14ac:dyDescent="0.35"/>
    <row r="959" hidden="1" x14ac:dyDescent="0.35"/>
    <row r="960" hidden="1" x14ac:dyDescent="0.35"/>
    <row r="961" hidden="1" x14ac:dyDescent="0.35"/>
    <row r="962" hidden="1" x14ac:dyDescent="0.35"/>
    <row r="963" hidden="1" x14ac:dyDescent="0.35"/>
    <row r="964" hidden="1" x14ac:dyDescent="0.35"/>
    <row r="965" hidden="1" x14ac:dyDescent="0.35"/>
    <row r="966" hidden="1" x14ac:dyDescent="0.35"/>
    <row r="967" hidden="1" x14ac:dyDescent="0.35"/>
    <row r="968" hidden="1" x14ac:dyDescent="0.35"/>
    <row r="969" hidden="1" x14ac:dyDescent="0.35"/>
    <row r="970" hidden="1" x14ac:dyDescent="0.35"/>
    <row r="971" hidden="1" x14ac:dyDescent="0.35"/>
    <row r="972" hidden="1" x14ac:dyDescent="0.35"/>
    <row r="973" hidden="1" x14ac:dyDescent="0.35"/>
    <row r="974" hidden="1" x14ac:dyDescent="0.35"/>
    <row r="975" hidden="1" x14ac:dyDescent="0.35"/>
    <row r="976" hidden="1" x14ac:dyDescent="0.35"/>
    <row r="977" hidden="1" x14ac:dyDescent="0.35"/>
    <row r="978" hidden="1" x14ac:dyDescent="0.35"/>
    <row r="979" hidden="1" x14ac:dyDescent="0.35"/>
    <row r="980" hidden="1" x14ac:dyDescent="0.35"/>
    <row r="981" hidden="1" x14ac:dyDescent="0.35"/>
    <row r="982" hidden="1" x14ac:dyDescent="0.35"/>
    <row r="983" hidden="1" x14ac:dyDescent="0.35"/>
    <row r="984" hidden="1" x14ac:dyDescent="0.35"/>
    <row r="985" hidden="1" x14ac:dyDescent="0.35"/>
    <row r="986" hidden="1" x14ac:dyDescent="0.35"/>
    <row r="987" hidden="1" x14ac:dyDescent="0.35"/>
    <row r="988" hidden="1" x14ac:dyDescent="0.35"/>
    <row r="989" hidden="1" x14ac:dyDescent="0.35"/>
    <row r="990" hidden="1" x14ac:dyDescent="0.35"/>
    <row r="991" hidden="1" x14ac:dyDescent="0.35"/>
    <row r="992" hidden="1" x14ac:dyDescent="0.35"/>
    <row r="993" hidden="1" x14ac:dyDescent="0.35"/>
    <row r="994" hidden="1" x14ac:dyDescent="0.35"/>
    <row r="995" hidden="1" x14ac:dyDescent="0.35"/>
    <row r="996" hidden="1" x14ac:dyDescent="0.35"/>
    <row r="997" hidden="1" x14ac:dyDescent="0.35"/>
    <row r="998" hidden="1" x14ac:dyDescent="0.35"/>
    <row r="999" hidden="1" x14ac:dyDescent="0.35"/>
    <row r="1000" hidden="1" x14ac:dyDescent="0.35"/>
    <row r="1001" hidden="1" x14ac:dyDescent="0.35"/>
    <row r="1002" hidden="1" x14ac:dyDescent="0.35"/>
    <row r="1003" hidden="1" x14ac:dyDescent="0.35"/>
    <row r="1004" hidden="1" x14ac:dyDescent="0.35"/>
    <row r="1005" hidden="1" x14ac:dyDescent="0.35"/>
    <row r="1006" hidden="1" x14ac:dyDescent="0.35"/>
    <row r="1007" hidden="1" x14ac:dyDescent="0.35"/>
    <row r="1008" hidden="1" x14ac:dyDescent="0.35"/>
    <row r="1009" hidden="1" x14ac:dyDescent="0.35"/>
    <row r="1010" hidden="1" x14ac:dyDescent="0.35"/>
    <row r="1011" hidden="1" x14ac:dyDescent="0.35"/>
    <row r="1012" hidden="1" x14ac:dyDescent="0.35"/>
    <row r="1013" hidden="1" x14ac:dyDescent="0.35"/>
    <row r="1014" hidden="1" x14ac:dyDescent="0.35"/>
    <row r="1015" hidden="1" x14ac:dyDescent="0.35"/>
    <row r="1016" hidden="1" x14ac:dyDescent="0.35"/>
    <row r="1017" hidden="1" x14ac:dyDescent="0.35"/>
    <row r="1018" hidden="1" x14ac:dyDescent="0.35"/>
    <row r="1019" hidden="1" x14ac:dyDescent="0.35"/>
    <row r="1020" hidden="1" x14ac:dyDescent="0.35"/>
    <row r="1021" hidden="1" x14ac:dyDescent="0.35"/>
    <row r="1022" hidden="1" x14ac:dyDescent="0.35"/>
    <row r="1023" hidden="1" x14ac:dyDescent="0.35"/>
    <row r="1024" hidden="1" x14ac:dyDescent="0.35"/>
    <row r="1025" hidden="1" x14ac:dyDescent="0.35"/>
    <row r="1026" hidden="1" x14ac:dyDescent="0.35"/>
    <row r="1027" hidden="1" x14ac:dyDescent="0.35"/>
    <row r="1028" hidden="1" x14ac:dyDescent="0.35"/>
    <row r="1029" hidden="1" x14ac:dyDescent="0.35"/>
    <row r="1030" hidden="1" x14ac:dyDescent="0.35"/>
    <row r="1031" hidden="1" x14ac:dyDescent="0.35"/>
    <row r="1032" hidden="1" x14ac:dyDescent="0.35"/>
    <row r="1033" hidden="1" x14ac:dyDescent="0.35"/>
    <row r="1034" hidden="1" x14ac:dyDescent="0.35"/>
    <row r="1035" hidden="1" x14ac:dyDescent="0.35"/>
    <row r="1036" hidden="1" x14ac:dyDescent="0.35"/>
    <row r="1037" hidden="1" x14ac:dyDescent="0.35"/>
    <row r="1038" hidden="1" x14ac:dyDescent="0.35"/>
    <row r="1039" hidden="1" x14ac:dyDescent="0.35"/>
    <row r="1040" hidden="1" x14ac:dyDescent="0.35"/>
    <row r="1041" hidden="1" x14ac:dyDescent="0.35"/>
    <row r="1042" hidden="1" x14ac:dyDescent="0.35"/>
    <row r="1043" hidden="1" x14ac:dyDescent="0.35"/>
    <row r="1044" hidden="1" x14ac:dyDescent="0.35"/>
    <row r="1045" hidden="1" x14ac:dyDescent="0.35"/>
    <row r="1046" hidden="1" x14ac:dyDescent="0.35"/>
    <row r="1047" hidden="1" x14ac:dyDescent="0.35"/>
    <row r="1048" hidden="1" x14ac:dyDescent="0.35"/>
    <row r="1049" hidden="1" x14ac:dyDescent="0.35"/>
    <row r="1050" hidden="1" x14ac:dyDescent="0.35"/>
    <row r="1051" hidden="1" x14ac:dyDescent="0.35"/>
    <row r="1052" hidden="1" x14ac:dyDescent="0.35"/>
    <row r="1053" hidden="1" x14ac:dyDescent="0.35"/>
    <row r="1054" hidden="1" x14ac:dyDescent="0.35"/>
    <row r="1055" hidden="1" x14ac:dyDescent="0.35"/>
    <row r="1056" hidden="1" x14ac:dyDescent="0.35"/>
    <row r="1057" hidden="1" x14ac:dyDescent="0.35"/>
    <row r="1058" hidden="1" x14ac:dyDescent="0.35"/>
    <row r="1059" hidden="1" x14ac:dyDescent="0.35"/>
    <row r="1060" hidden="1" x14ac:dyDescent="0.35"/>
    <row r="1061" hidden="1" x14ac:dyDescent="0.35"/>
    <row r="1062" hidden="1" x14ac:dyDescent="0.35"/>
    <row r="1063" hidden="1" x14ac:dyDescent="0.35"/>
    <row r="1064" hidden="1" x14ac:dyDescent="0.35"/>
    <row r="1065" hidden="1" x14ac:dyDescent="0.35"/>
    <row r="1066" hidden="1" x14ac:dyDescent="0.35"/>
    <row r="1067" hidden="1" x14ac:dyDescent="0.35"/>
    <row r="1068" hidden="1" x14ac:dyDescent="0.35"/>
    <row r="1069" hidden="1" x14ac:dyDescent="0.35"/>
    <row r="1070" hidden="1" x14ac:dyDescent="0.35"/>
    <row r="1071" hidden="1" x14ac:dyDescent="0.35"/>
    <row r="1072" hidden="1" x14ac:dyDescent="0.35"/>
    <row r="1073" hidden="1" x14ac:dyDescent="0.35"/>
    <row r="1074" hidden="1" x14ac:dyDescent="0.35"/>
    <row r="1075" hidden="1" x14ac:dyDescent="0.35"/>
    <row r="1076" hidden="1" x14ac:dyDescent="0.35"/>
    <row r="1077" hidden="1" x14ac:dyDescent="0.35"/>
    <row r="1078" hidden="1" x14ac:dyDescent="0.35"/>
    <row r="1079" hidden="1" x14ac:dyDescent="0.35"/>
    <row r="1080" hidden="1" x14ac:dyDescent="0.35"/>
    <row r="1081" hidden="1" x14ac:dyDescent="0.35"/>
    <row r="1082" hidden="1" x14ac:dyDescent="0.35"/>
    <row r="1083" hidden="1" x14ac:dyDescent="0.35"/>
    <row r="1084" hidden="1" x14ac:dyDescent="0.35"/>
    <row r="1085" hidden="1" x14ac:dyDescent="0.35"/>
    <row r="1086" hidden="1" x14ac:dyDescent="0.35"/>
    <row r="1087" hidden="1" x14ac:dyDescent="0.35"/>
    <row r="1088" hidden="1" x14ac:dyDescent="0.35"/>
    <row r="1089" hidden="1" x14ac:dyDescent="0.35"/>
    <row r="1090" hidden="1" x14ac:dyDescent="0.35"/>
    <row r="1091" hidden="1" x14ac:dyDescent="0.35"/>
    <row r="1092" hidden="1" x14ac:dyDescent="0.35"/>
    <row r="1093" hidden="1" x14ac:dyDescent="0.35"/>
    <row r="1094" hidden="1" x14ac:dyDescent="0.35"/>
    <row r="1095" hidden="1" x14ac:dyDescent="0.35"/>
    <row r="1096" hidden="1" x14ac:dyDescent="0.35"/>
    <row r="1097" hidden="1" x14ac:dyDescent="0.35"/>
    <row r="1098" hidden="1" x14ac:dyDescent="0.35"/>
    <row r="1099" hidden="1" x14ac:dyDescent="0.35"/>
    <row r="1100" hidden="1" x14ac:dyDescent="0.35"/>
    <row r="1101" hidden="1" x14ac:dyDescent="0.35"/>
    <row r="1102" hidden="1" x14ac:dyDescent="0.35"/>
    <row r="1103" hidden="1" x14ac:dyDescent="0.35"/>
    <row r="1104" hidden="1" x14ac:dyDescent="0.35"/>
    <row r="1105" hidden="1" x14ac:dyDescent="0.35"/>
    <row r="1106" hidden="1" x14ac:dyDescent="0.35"/>
    <row r="1107" hidden="1" x14ac:dyDescent="0.35"/>
    <row r="1108" hidden="1" x14ac:dyDescent="0.35"/>
    <row r="1109" hidden="1" x14ac:dyDescent="0.35"/>
    <row r="1110" hidden="1" x14ac:dyDescent="0.35"/>
    <row r="1111" hidden="1" x14ac:dyDescent="0.35"/>
    <row r="1112" hidden="1" x14ac:dyDescent="0.35"/>
    <row r="1113" hidden="1" x14ac:dyDescent="0.35"/>
    <row r="1114" hidden="1" x14ac:dyDescent="0.35"/>
    <row r="1115" hidden="1" x14ac:dyDescent="0.35"/>
    <row r="1116" hidden="1" x14ac:dyDescent="0.35"/>
    <row r="1117" hidden="1" x14ac:dyDescent="0.35"/>
    <row r="1118" hidden="1" x14ac:dyDescent="0.35"/>
    <row r="1119" hidden="1" x14ac:dyDescent="0.35"/>
    <row r="1120" hidden="1" x14ac:dyDescent="0.35"/>
    <row r="1121" hidden="1" x14ac:dyDescent="0.35"/>
    <row r="1122" hidden="1" x14ac:dyDescent="0.35"/>
    <row r="1123" hidden="1" x14ac:dyDescent="0.35"/>
    <row r="1124" hidden="1" x14ac:dyDescent="0.35"/>
    <row r="1125" hidden="1" x14ac:dyDescent="0.35"/>
    <row r="1126" hidden="1" x14ac:dyDescent="0.35"/>
    <row r="1127" hidden="1" x14ac:dyDescent="0.35"/>
    <row r="1128" hidden="1" x14ac:dyDescent="0.35"/>
    <row r="1129" hidden="1" x14ac:dyDescent="0.35"/>
    <row r="1130" hidden="1" x14ac:dyDescent="0.35"/>
    <row r="1131" hidden="1" x14ac:dyDescent="0.35"/>
    <row r="1132" hidden="1" x14ac:dyDescent="0.35"/>
    <row r="1133" hidden="1" x14ac:dyDescent="0.35"/>
    <row r="1134" hidden="1" x14ac:dyDescent="0.35"/>
    <row r="1135" hidden="1" x14ac:dyDescent="0.35"/>
    <row r="1136" hidden="1" x14ac:dyDescent="0.35"/>
    <row r="1137" hidden="1" x14ac:dyDescent="0.35"/>
    <row r="1138" hidden="1" x14ac:dyDescent="0.35"/>
    <row r="1139" hidden="1" x14ac:dyDescent="0.35"/>
    <row r="1140" hidden="1" x14ac:dyDescent="0.35"/>
    <row r="1141" hidden="1" x14ac:dyDescent="0.35"/>
    <row r="1142" hidden="1" x14ac:dyDescent="0.35"/>
    <row r="1143" hidden="1" x14ac:dyDescent="0.35"/>
    <row r="1144" hidden="1" x14ac:dyDescent="0.35"/>
    <row r="1145" hidden="1" x14ac:dyDescent="0.35"/>
    <row r="1146" hidden="1" x14ac:dyDescent="0.35"/>
    <row r="1147" hidden="1" x14ac:dyDescent="0.35"/>
    <row r="1148" hidden="1" x14ac:dyDescent="0.35"/>
    <row r="1149" hidden="1" x14ac:dyDescent="0.35"/>
    <row r="1150" hidden="1" x14ac:dyDescent="0.35"/>
    <row r="1151" hidden="1" x14ac:dyDescent="0.35"/>
    <row r="1152" hidden="1" x14ac:dyDescent="0.35"/>
    <row r="1153" hidden="1" x14ac:dyDescent="0.35"/>
    <row r="1154" hidden="1" x14ac:dyDescent="0.35"/>
    <row r="1155" hidden="1" x14ac:dyDescent="0.35"/>
    <row r="1156" hidden="1" x14ac:dyDescent="0.35"/>
    <row r="1157" hidden="1" x14ac:dyDescent="0.35"/>
    <row r="1158" hidden="1" x14ac:dyDescent="0.35"/>
    <row r="1159" hidden="1" x14ac:dyDescent="0.35"/>
    <row r="1160" hidden="1" x14ac:dyDescent="0.35"/>
    <row r="1161" hidden="1" x14ac:dyDescent="0.35"/>
    <row r="1162" hidden="1" x14ac:dyDescent="0.35"/>
    <row r="1163" hidden="1" x14ac:dyDescent="0.35"/>
    <row r="1164" hidden="1" x14ac:dyDescent="0.35"/>
    <row r="1165" hidden="1" x14ac:dyDescent="0.35"/>
    <row r="1166" hidden="1" x14ac:dyDescent="0.35"/>
    <row r="1167" hidden="1" x14ac:dyDescent="0.35"/>
    <row r="1168" hidden="1" x14ac:dyDescent="0.35"/>
    <row r="1169" hidden="1" x14ac:dyDescent="0.35"/>
    <row r="1170" hidden="1" x14ac:dyDescent="0.35"/>
    <row r="1171" hidden="1" x14ac:dyDescent="0.35"/>
    <row r="1172" hidden="1" x14ac:dyDescent="0.35"/>
    <row r="1173" hidden="1" x14ac:dyDescent="0.35"/>
    <row r="1174" hidden="1" x14ac:dyDescent="0.35"/>
    <row r="1175" hidden="1" x14ac:dyDescent="0.35"/>
    <row r="1176" hidden="1" x14ac:dyDescent="0.35"/>
    <row r="1177" hidden="1" x14ac:dyDescent="0.35"/>
    <row r="1178" hidden="1" x14ac:dyDescent="0.35"/>
    <row r="1179" hidden="1" x14ac:dyDescent="0.35"/>
    <row r="1180" hidden="1" x14ac:dyDescent="0.35"/>
    <row r="1181" hidden="1" x14ac:dyDescent="0.35"/>
    <row r="1182" hidden="1" x14ac:dyDescent="0.35"/>
    <row r="1183" hidden="1" x14ac:dyDescent="0.35"/>
    <row r="1184" hidden="1" x14ac:dyDescent="0.35"/>
    <row r="1185" hidden="1" x14ac:dyDescent="0.35"/>
    <row r="1186" hidden="1" x14ac:dyDescent="0.35"/>
    <row r="1187" hidden="1" x14ac:dyDescent="0.35"/>
    <row r="1188" hidden="1" x14ac:dyDescent="0.35"/>
    <row r="1189" hidden="1" x14ac:dyDescent="0.35"/>
    <row r="1190" hidden="1" x14ac:dyDescent="0.35"/>
    <row r="1191" hidden="1" x14ac:dyDescent="0.35"/>
    <row r="1192" hidden="1" x14ac:dyDescent="0.35"/>
    <row r="1193" hidden="1" x14ac:dyDescent="0.35"/>
    <row r="1194" hidden="1" x14ac:dyDescent="0.35"/>
    <row r="1195" hidden="1" x14ac:dyDescent="0.35"/>
    <row r="1196" hidden="1" x14ac:dyDescent="0.35"/>
    <row r="1197" hidden="1" x14ac:dyDescent="0.35"/>
    <row r="1198" hidden="1" x14ac:dyDescent="0.35"/>
    <row r="1199" hidden="1" x14ac:dyDescent="0.35"/>
    <row r="1200" hidden="1" x14ac:dyDescent="0.35"/>
    <row r="1201" hidden="1" x14ac:dyDescent="0.35"/>
    <row r="1202" hidden="1" x14ac:dyDescent="0.35"/>
    <row r="1203" hidden="1" x14ac:dyDescent="0.35"/>
    <row r="1204" hidden="1" x14ac:dyDescent="0.35"/>
    <row r="1205" hidden="1" x14ac:dyDescent="0.35"/>
    <row r="1206" hidden="1" x14ac:dyDescent="0.35"/>
    <row r="1207" hidden="1" x14ac:dyDescent="0.35"/>
    <row r="1208" hidden="1" x14ac:dyDescent="0.35"/>
    <row r="1209" hidden="1" x14ac:dyDescent="0.35"/>
    <row r="1210" hidden="1" x14ac:dyDescent="0.35"/>
    <row r="1211" hidden="1" x14ac:dyDescent="0.35"/>
    <row r="1212" hidden="1" x14ac:dyDescent="0.35"/>
    <row r="1213" hidden="1" x14ac:dyDescent="0.35"/>
    <row r="1214" hidden="1" x14ac:dyDescent="0.35"/>
    <row r="1215" hidden="1" x14ac:dyDescent="0.35"/>
    <row r="1216" hidden="1" x14ac:dyDescent="0.35"/>
    <row r="1217" hidden="1" x14ac:dyDescent="0.35"/>
    <row r="1218" hidden="1" x14ac:dyDescent="0.35"/>
    <row r="1219" hidden="1" x14ac:dyDescent="0.35"/>
    <row r="1220" hidden="1" x14ac:dyDescent="0.35"/>
    <row r="1221" hidden="1" x14ac:dyDescent="0.35"/>
    <row r="1222" hidden="1" x14ac:dyDescent="0.35"/>
    <row r="1223" hidden="1" x14ac:dyDescent="0.35"/>
    <row r="1224" hidden="1" x14ac:dyDescent="0.35"/>
    <row r="1225" hidden="1" x14ac:dyDescent="0.35"/>
    <row r="1226" hidden="1" x14ac:dyDescent="0.35"/>
    <row r="1227" hidden="1" x14ac:dyDescent="0.35"/>
    <row r="1228" hidden="1" x14ac:dyDescent="0.35"/>
    <row r="1229" hidden="1" x14ac:dyDescent="0.35"/>
    <row r="1230" hidden="1" x14ac:dyDescent="0.35"/>
    <row r="1231" hidden="1" x14ac:dyDescent="0.35"/>
    <row r="1232" hidden="1" x14ac:dyDescent="0.35"/>
    <row r="1233" hidden="1" x14ac:dyDescent="0.35"/>
    <row r="1234" hidden="1" x14ac:dyDescent="0.35"/>
    <row r="1235" hidden="1" x14ac:dyDescent="0.35"/>
    <row r="1236" hidden="1" x14ac:dyDescent="0.35"/>
    <row r="1237" hidden="1" x14ac:dyDescent="0.35"/>
    <row r="1238" hidden="1" x14ac:dyDescent="0.35"/>
    <row r="1239" hidden="1" x14ac:dyDescent="0.35"/>
    <row r="1240" hidden="1" x14ac:dyDescent="0.35"/>
    <row r="1241" hidden="1" x14ac:dyDescent="0.35"/>
    <row r="1242" hidden="1" x14ac:dyDescent="0.35"/>
    <row r="1243" hidden="1" x14ac:dyDescent="0.35"/>
    <row r="1244" hidden="1" x14ac:dyDescent="0.35"/>
    <row r="1245" hidden="1" x14ac:dyDescent="0.35"/>
    <row r="1246" hidden="1" x14ac:dyDescent="0.35"/>
    <row r="1247" hidden="1" x14ac:dyDescent="0.35"/>
    <row r="1248" hidden="1" x14ac:dyDescent="0.35"/>
    <row r="1249" hidden="1" x14ac:dyDescent="0.35"/>
    <row r="1250" hidden="1" x14ac:dyDescent="0.35"/>
    <row r="1251" hidden="1" x14ac:dyDescent="0.35"/>
    <row r="1252" hidden="1" x14ac:dyDescent="0.35"/>
    <row r="1253" hidden="1" x14ac:dyDescent="0.35"/>
    <row r="1254" hidden="1" x14ac:dyDescent="0.35"/>
    <row r="1255" hidden="1" x14ac:dyDescent="0.35"/>
    <row r="1256" hidden="1" x14ac:dyDescent="0.35"/>
    <row r="1257" hidden="1" x14ac:dyDescent="0.35"/>
    <row r="1258" hidden="1" x14ac:dyDescent="0.35"/>
    <row r="1259" hidden="1" x14ac:dyDescent="0.35"/>
    <row r="1260" hidden="1" x14ac:dyDescent="0.35"/>
    <row r="1261" hidden="1" x14ac:dyDescent="0.35"/>
    <row r="1262" hidden="1" x14ac:dyDescent="0.35"/>
    <row r="1263" hidden="1" x14ac:dyDescent="0.35"/>
    <row r="1264" hidden="1" x14ac:dyDescent="0.35"/>
    <row r="1265" hidden="1" x14ac:dyDescent="0.35"/>
    <row r="1266" hidden="1" x14ac:dyDescent="0.35"/>
    <row r="1267" hidden="1" x14ac:dyDescent="0.35"/>
    <row r="1268" hidden="1" x14ac:dyDescent="0.35"/>
    <row r="1269" hidden="1" x14ac:dyDescent="0.35"/>
    <row r="1270" hidden="1" x14ac:dyDescent="0.35"/>
    <row r="1271" hidden="1" x14ac:dyDescent="0.35"/>
    <row r="1272" hidden="1" x14ac:dyDescent="0.35"/>
    <row r="1273" hidden="1" x14ac:dyDescent="0.35"/>
    <row r="1274" hidden="1" x14ac:dyDescent="0.35"/>
    <row r="1275" hidden="1" x14ac:dyDescent="0.35"/>
    <row r="1276" hidden="1" x14ac:dyDescent="0.35"/>
    <row r="1277" hidden="1" x14ac:dyDescent="0.35"/>
    <row r="1278" hidden="1" x14ac:dyDescent="0.35"/>
    <row r="1279" hidden="1" x14ac:dyDescent="0.35"/>
    <row r="1280" hidden="1" x14ac:dyDescent="0.35"/>
    <row r="1281" hidden="1" x14ac:dyDescent="0.35"/>
    <row r="1282" hidden="1" x14ac:dyDescent="0.35"/>
    <row r="1283" hidden="1" x14ac:dyDescent="0.35"/>
    <row r="1284" hidden="1" x14ac:dyDescent="0.35"/>
    <row r="1285" hidden="1" x14ac:dyDescent="0.35"/>
    <row r="1286" hidden="1" x14ac:dyDescent="0.35"/>
    <row r="1287" hidden="1" x14ac:dyDescent="0.35"/>
    <row r="1288" hidden="1" x14ac:dyDescent="0.35"/>
    <row r="1289" hidden="1" x14ac:dyDescent="0.35"/>
    <row r="1290" hidden="1" x14ac:dyDescent="0.35"/>
    <row r="1291" hidden="1" x14ac:dyDescent="0.35"/>
    <row r="1292" hidden="1" x14ac:dyDescent="0.35"/>
    <row r="1293" hidden="1" x14ac:dyDescent="0.35"/>
    <row r="1294" hidden="1" x14ac:dyDescent="0.35"/>
    <row r="1295" hidden="1" x14ac:dyDescent="0.35"/>
    <row r="1296" hidden="1" x14ac:dyDescent="0.35"/>
    <row r="1297" hidden="1" x14ac:dyDescent="0.35"/>
    <row r="1298" hidden="1" x14ac:dyDescent="0.35"/>
    <row r="1299" hidden="1" x14ac:dyDescent="0.35"/>
    <row r="1300" hidden="1" x14ac:dyDescent="0.35"/>
    <row r="1301" hidden="1" x14ac:dyDescent="0.35"/>
    <row r="1302" hidden="1" x14ac:dyDescent="0.35"/>
    <row r="1303" hidden="1" x14ac:dyDescent="0.35"/>
    <row r="1304" hidden="1" x14ac:dyDescent="0.35"/>
    <row r="1305" hidden="1" x14ac:dyDescent="0.35"/>
    <row r="1306" hidden="1" x14ac:dyDescent="0.35"/>
    <row r="1307" hidden="1" x14ac:dyDescent="0.35"/>
    <row r="1308" hidden="1" x14ac:dyDescent="0.35"/>
    <row r="1309" hidden="1" x14ac:dyDescent="0.35"/>
    <row r="1310" hidden="1" x14ac:dyDescent="0.35"/>
    <row r="1311" hidden="1" x14ac:dyDescent="0.35"/>
    <row r="1312" hidden="1" x14ac:dyDescent="0.35"/>
    <row r="1313" hidden="1" x14ac:dyDescent="0.35"/>
    <row r="1314" hidden="1" x14ac:dyDescent="0.35"/>
    <row r="1315" hidden="1" x14ac:dyDescent="0.35"/>
    <row r="1316" hidden="1" x14ac:dyDescent="0.35"/>
    <row r="1317" hidden="1" x14ac:dyDescent="0.35"/>
    <row r="1318" hidden="1" x14ac:dyDescent="0.35"/>
    <row r="1319" hidden="1" x14ac:dyDescent="0.35"/>
    <row r="1320" hidden="1" x14ac:dyDescent="0.35"/>
    <row r="1321" hidden="1" x14ac:dyDescent="0.35"/>
    <row r="1322" hidden="1" x14ac:dyDescent="0.35"/>
    <row r="1323" hidden="1" x14ac:dyDescent="0.35"/>
    <row r="1324" hidden="1" x14ac:dyDescent="0.35"/>
    <row r="1325" hidden="1" x14ac:dyDescent="0.35"/>
    <row r="1326" hidden="1" x14ac:dyDescent="0.35"/>
    <row r="1327" hidden="1" x14ac:dyDescent="0.35"/>
    <row r="1328" hidden="1" x14ac:dyDescent="0.35"/>
    <row r="1329" hidden="1" x14ac:dyDescent="0.35"/>
    <row r="1330" hidden="1" x14ac:dyDescent="0.35"/>
    <row r="1331" hidden="1" x14ac:dyDescent="0.35"/>
    <row r="1332" hidden="1" x14ac:dyDescent="0.35"/>
    <row r="1333" hidden="1" x14ac:dyDescent="0.35"/>
    <row r="1334" hidden="1" x14ac:dyDescent="0.35"/>
    <row r="1335" hidden="1" x14ac:dyDescent="0.35"/>
    <row r="1336" hidden="1" x14ac:dyDescent="0.35"/>
    <row r="1337" hidden="1" x14ac:dyDescent="0.35"/>
    <row r="1338" hidden="1" x14ac:dyDescent="0.35"/>
    <row r="1339" hidden="1" x14ac:dyDescent="0.35"/>
    <row r="1340" hidden="1" x14ac:dyDescent="0.35"/>
    <row r="1341" hidden="1" x14ac:dyDescent="0.35"/>
    <row r="1342" hidden="1" x14ac:dyDescent="0.35"/>
    <row r="1343" hidden="1" x14ac:dyDescent="0.35"/>
    <row r="1344" hidden="1" x14ac:dyDescent="0.35"/>
    <row r="1345" hidden="1" x14ac:dyDescent="0.35"/>
    <row r="1346" hidden="1" x14ac:dyDescent="0.35"/>
    <row r="1347" hidden="1" x14ac:dyDescent="0.35"/>
    <row r="1348" hidden="1" x14ac:dyDescent="0.35"/>
    <row r="1349" hidden="1" x14ac:dyDescent="0.35"/>
    <row r="1350" hidden="1" x14ac:dyDescent="0.35"/>
    <row r="1351" hidden="1" x14ac:dyDescent="0.35"/>
    <row r="1352" hidden="1" x14ac:dyDescent="0.35"/>
    <row r="1353" hidden="1" x14ac:dyDescent="0.35"/>
    <row r="1354" hidden="1" x14ac:dyDescent="0.35"/>
    <row r="1355" hidden="1" x14ac:dyDescent="0.35"/>
    <row r="1356" hidden="1" x14ac:dyDescent="0.35"/>
    <row r="1357" hidden="1" x14ac:dyDescent="0.35"/>
    <row r="1358" hidden="1" x14ac:dyDescent="0.35"/>
    <row r="1359" hidden="1" x14ac:dyDescent="0.35"/>
    <row r="1360" hidden="1" x14ac:dyDescent="0.35"/>
    <row r="1361" hidden="1" x14ac:dyDescent="0.35"/>
    <row r="1362" hidden="1" x14ac:dyDescent="0.35"/>
    <row r="1363" hidden="1" x14ac:dyDescent="0.35"/>
    <row r="1364" hidden="1" x14ac:dyDescent="0.35"/>
    <row r="1365" hidden="1" x14ac:dyDescent="0.35"/>
    <row r="1366" hidden="1" x14ac:dyDescent="0.35"/>
    <row r="1367" hidden="1" x14ac:dyDescent="0.35"/>
    <row r="1368" hidden="1" x14ac:dyDescent="0.35"/>
    <row r="1369" hidden="1" x14ac:dyDescent="0.35"/>
    <row r="1370" hidden="1" x14ac:dyDescent="0.35"/>
    <row r="1371" hidden="1" x14ac:dyDescent="0.35"/>
    <row r="1372" hidden="1" x14ac:dyDescent="0.35"/>
    <row r="1373" hidden="1" x14ac:dyDescent="0.35"/>
    <row r="1374" hidden="1" x14ac:dyDescent="0.35"/>
    <row r="1375" hidden="1" x14ac:dyDescent="0.35"/>
    <row r="1376" hidden="1" x14ac:dyDescent="0.35"/>
    <row r="1377" hidden="1" x14ac:dyDescent="0.35"/>
    <row r="1378" hidden="1" x14ac:dyDescent="0.35"/>
    <row r="1379" hidden="1" x14ac:dyDescent="0.35"/>
    <row r="1380" hidden="1" x14ac:dyDescent="0.35"/>
    <row r="1381" hidden="1" x14ac:dyDescent="0.35"/>
    <row r="1382" hidden="1" x14ac:dyDescent="0.35"/>
    <row r="1383" hidden="1" x14ac:dyDescent="0.35"/>
    <row r="1384" hidden="1" x14ac:dyDescent="0.35"/>
    <row r="1385" hidden="1" x14ac:dyDescent="0.35"/>
    <row r="1386" hidden="1" x14ac:dyDescent="0.35"/>
    <row r="1387" hidden="1" x14ac:dyDescent="0.35"/>
    <row r="1388" hidden="1" x14ac:dyDescent="0.35"/>
    <row r="1389" hidden="1" x14ac:dyDescent="0.35"/>
    <row r="1390" hidden="1" x14ac:dyDescent="0.35"/>
    <row r="1391" hidden="1" x14ac:dyDescent="0.35"/>
    <row r="1392" hidden="1" x14ac:dyDescent="0.35"/>
    <row r="1393" hidden="1" x14ac:dyDescent="0.35"/>
    <row r="1394" hidden="1" x14ac:dyDescent="0.35"/>
    <row r="1395" hidden="1" x14ac:dyDescent="0.35"/>
    <row r="1396" hidden="1" x14ac:dyDescent="0.35"/>
    <row r="1397" hidden="1" x14ac:dyDescent="0.35"/>
    <row r="1398" hidden="1" x14ac:dyDescent="0.35"/>
    <row r="1399" hidden="1" x14ac:dyDescent="0.35"/>
    <row r="1400" hidden="1" x14ac:dyDescent="0.35"/>
    <row r="1401" hidden="1" x14ac:dyDescent="0.35"/>
    <row r="1402" hidden="1" x14ac:dyDescent="0.35"/>
    <row r="1403" hidden="1" x14ac:dyDescent="0.35"/>
    <row r="1404" hidden="1" x14ac:dyDescent="0.35"/>
    <row r="1405" hidden="1" x14ac:dyDescent="0.35"/>
    <row r="1406" hidden="1" x14ac:dyDescent="0.35"/>
    <row r="1407" hidden="1" x14ac:dyDescent="0.35"/>
    <row r="1408" hidden="1" x14ac:dyDescent="0.35"/>
    <row r="1409" hidden="1" x14ac:dyDescent="0.35"/>
    <row r="1410" hidden="1" x14ac:dyDescent="0.35"/>
    <row r="1411" hidden="1" x14ac:dyDescent="0.35"/>
    <row r="1412" hidden="1" x14ac:dyDescent="0.35"/>
    <row r="1413" hidden="1" x14ac:dyDescent="0.35"/>
    <row r="1414" hidden="1" x14ac:dyDescent="0.35"/>
    <row r="1415" hidden="1" x14ac:dyDescent="0.35"/>
    <row r="1416" hidden="1" x14ac:dyDescent="0.35"/>
    <row r="1417" hidden="1" x14ac:dyDescent="0.35"/>
    <row r="1418" hidden="1" x14ac:dyDescent="0.35"/>
    <row r="1419" hidden="1" x14ac:dyDescent="0.35"/>
    <row r="1420" hidden="1" x14ac:dyDescent="0.35"/>
    <row r="1421" hidden="1" x14ac:dyDescent="0.35"/>
    <row r="1422" hidden="1" x14ac:dyDescent="0.35"/>
    <row r="1423" hidden="1" x14ac:dyDescent="0.35"/>
    <row r="1424" hidden="1" x14ac:dyDescent="0.35"/>
    <row r="1425" hidden="1" x14ac:dyDescent="0.35"/>
    <row r="1426" hidden="1" x14ac:dyDescent="0.35"/>
    <row r="1427" hidden="1" x14ac:dyDescent="0.35"/>
    <row r="1428" hidden="1" x14ac:dyDescent="0.35"/>
    <row r="1429" hidden="1" x14ac:dyDescent="0.35"/>
    <row r="1430" hidden="1" x14ac:dyDescent="0.35"/>
    <row r="1431" hidden="1" x14ac:dyDescent="0.35"/>
    <row r="1432" hidden="1" x14ac:dyDescent="0.35"/>
    <row r="1433" hidden="1" x14ac:dyDescent="0.35"/>
    <row r="1434" hidden="1" x14ac:dyDescent="0.35"/>
    <row r="1435" hidden="1" x14ac:dyDescent="0.35"/>
    <row r="1436" hidden="1" x14ac:dyDescent="0.35"/>
    <row r="1437" hidden="1" x14ac:dyDescent="0.35"/>
    <row r="1438" hidden="1" x14ac:dyDescent="0.35"/>
    <row r="1439" hidden="1" x14ac:dyDescent="0.35"/>
    <row r="1440" hidden="1" x14ac:dyDescent="0.35"/>
    <row r="1441" hidden="1" x14ac:dyDescent="0.35"/>
    <row r="1442" hidden="1" x14ac:dyDescent="0.35"/>
    <row r="1443" hidden="1" x14ac:dyDescent="0.35"/>
    <row r="1444" hidden="1" x14ac:dyDescent="0.35"/>
    <row r="1445" hidden="1" x14ac:dyDescent="0.35"/>
    <row r="1446" hidden="1" x14ac:dyDescent="0.35"/>
    <row r="1447" hidden="1" x14ac:dyDescent="0.35"/>
    <row r="1448" hidden="1" x14ac:dyDescent="0.35"/>
    <row r="1449" hidden="1" x14ac:dyDescent="0.35"/>
    <row r="1450" hidden="1" x14ac:dyDescent="0.35"/>
    <row r="1451" hidden="1" x14ac:dyDescent="0.35"/>
    <row r="1452" hidden="1" x14ac:dyDescent="0.35"/>
    <row r="1453" hidden="1" x14ac:dyDescent="0.35"/>
    <row r="1454" hidden="1" x14ac:dyDescent="0.35"/>
    <row r="1455" hidden="1" x14ac:dyDescent="0.35"/>
    <row r="1456" hidden="1" x14ac:dyDescent="0.35"/>
    <row r="1457" hidden="1" x14ac:dyDescent="0.35"/>
    <row r="1458" hidden="1" x14ac:dyDescent="0.35"/>
    <row r="1459" hidden="1" x14ac:dyDescent="0.35"/>
    <row r="1460" hidden="1" x14ac:dyDescent="0.35"/>
    <row r="1461" hidden="1" x14ac:dyDescent="0.35"/>
    <row r="1462" hidden="1" x14ac:dyDescent="0.35"/>
    <row r="1463" hidden="1" x14ac:dyDescent="0.35"/>
    <row r="1464" hidden="1" x14ac:dyDescent="0.35"/>
    <row r="1465" hidden="1" x14ac:dyDescent="0.35"/>
    <row r="1466" hidden="1" x14ac:dyDescent="0.35"/>
    <row r="1467" hidden="1" x14ac:dyDescent="0.35"/>
    <row r="1468" hidden="1" x14ac:dyDescent="0.35"/>
    <row r="1469" hidden="1" x14ac:dyDescent="0.35"/>
    <row r="1470" hidden="1" x14ac:dyDescent="0.35"/>
    <row r="1471" hidden="1" x14ac:dyDescent="0.35"/>
    <row r="1472" hidden="1" x14ac:dyDescent="0.35"/>
    <row r="1473" hidden="1" x14ac:dyDescent="0.35"/>
    <row r="1474" hidden="1" x14ac:dyDescent="0.35"/>
    <row r="1475" hidden="1" x14ac:dyDescent="0.35"/>
    <row r="1476" hidden="1" x14ac:dyDescent="0.35"/>
    <row r="1477" hidden="1" x14ac:dyDescent="0.35"/>
    <row r="1478" hidden="1" x14ac:dyDescent="0.35"/>
    <row r="1479" hidden="1" x14ac:dyDescent="0.35"/>
    <row r="1480" hidden="1" x14ac:dyDescent="0.35"/>
    <row r="1481" hidden="1" x14ac:dyDescent="0.35"/>
    <row r="1482" hidden="1" x14ac:dyDescent="0.35"/>
    <row r="1483" hidden="1" x14ac:dyDescent="0.35"/>
    <row r="1484" hidden="1" x14ac:dyDescent="0.35"/>
    <row r="1485" hidden="1" x14ac:dyDescent="0.35"/>
    <row r="1486" hidden="1" x14ac:dyDescent="0.35"/>
    <row r="1487" hidden="1" x14ac:dyDescent="0.35"/>
    <row r="1488" hidden="1" x14ac:dyDescent="0.35"/>
    <row r="1489" hidden="1" x14ac:dyDescent="0.35"/>
    <row r="1490" hidden="1" x14ac:dyDescent="0.35"/>
    <row r="1491" hidden="1" x14ac:dyDescent="0.35"/>
    <row r="1492" hidden="1" x14ac:dyDescent="0.35"/>
    <row r="1493" hidden="1" x14ac:dyDescent="0.35"/>
    <row r="1494" hidden="1" x14ac:dyDescent="0.35"/>
    <row r="1495" hidden="1" x14ac:dyDescent="0.35"/>
    <row r="1496" hidden="1" x14ac:dyDescent="0.35"/>
    <row r="1497" hidden="1" x14ac:dyDescent="0.35"/>
    <row r="1498" hidden="1" x14ac:dyDescent="0.35"/>
    <row r="1499" hidden="1" x14ac:dyDescent="0.35"/>
    <row r="1500" hidden="1" x14ac:dyDescent="0.35"/>
    <row r="1501" hidden="1" x14ac:dyDescent="0.35"/>
    <row r="1502" hidden="1" x14ac:dyDescent="0.35"/>
    <row r="1503" hidden="1" x14ac:dyDescent="0.35"/>
    <row r="1504" hidden="1" x14ac:dyDescent="0.35"/>
    <row r="1505" hidden="1" x14ac:dyDescent="0.35"/>
    <row r="1506" hidden="1" x14ac:dyDescent="0.35"/>
    <row r="1507" hidden="1" x14ac:dyDescent="0.35"/>
    <row r="1508" hidden="1" x14ac:dyDescent="0.35"/>
    <row r="1509" hidden="1" x14ac:dyDescent="0.35"/>
    <row r="1510" hidden="1" x14ac:dyDescent="0.35"/>
    <row r="1511" hidden="1" x14ac:dyDescent="0.35"/>
    <row r="1512" hidden="1" x14ac:dyDescent="0.35"/>
    <row r="1513" hidden="1" x14ac:dyDescent="0.35"/>
    <row r="1514" hidden="1" x14ac:dyDescent="0.35"/>
    <row r="1515" hidden="1" x14ac:dyDescent="0.35"/>
    <row r="1516" hidden="1" x14ac:dyDescent="0.35"/>
    <row r="1517" hidden="1" x14ac:dyDescent="0.35"/>
    <row r="1518" hidden="1" x14ac:dyDescent="0.35"/>
    <row r="1519" hidden="1" x14ac:dyDescent="0.35"/>
    <row r="1520" hidden="1" x14ac:dyDescent="0.35"/>
    <row r="1521" hidden="1" x14ac:dyDescent="0.35"/>
    <row r="1522" hidden="1" x14ac:dyDescent="0.35"/>
    <row r="1523" hidden="1" x14ac:dyDescent="0.35"/>
    <row r="1524" hidden="1" x14ac:dyDescent="0.35"/>
    <row r="1525" hidden="1" x14ac:dyDescent="0.35"/>
    <row r="1526" hidden="1" x14ac:dyDescent="0.35"/>
    <row r="1527" hidden="1" x14ac:dyDescent="0.35"/>
    <row r="1528" hidden="1" x14ac:dyDescent="0.35"/>
    <row r="1529" hidden="1" x14ac:dyDescent="0.35"/>
    <row r="1530" hidden="1" x14ac:dyDescent="0.35"/>
    <row r="1531" hidden="1" x14ac:dyDescent="0.35"/>
    <row r="1532" hidden="1" x14ac:dyDescent="0.35"/>
    <row r="1533" hidden="1" x14ac:dyDescent="0.35"/>
    <row r="1534" hidden="1" x14ac:dyDescent="0.35"/>
    <row r="1535" hidden="1" x14ac:dyDescent="0.35"/>
    <row r="1536" hidden="1" x14ac:dyDescent="0.35"/>
    <row r="1537" hidden="1" x14ac:dyDescent="0.35"/>
    <row r="1538" hidden="1" x14ac:dyDescent="0.35"/>
    <row r="1539" hidden="1" x14ac:dyDescent="0.35"/>
    <row r="1540" hidden="1" x14ac:dyDescent="0.35"/>
    <row r="1541" hidden="1" x14ac:dyDescent="0.35"/>
    <row r="1542" hidden="1" x14ac:dyDescent="0.35"/>
    <row r="1543" hidden="1" x14ac:dyDescent="0.35"/>
    <row r="1544" hidden="1" x14ac:dyDescent="0.35"/>
    <row r="1545" hidden="1" x14ac:dyDescent="0.35"/>
    <row r="1546" hidden="1" x14ac:dyDescent="0.35"/>
    <row r="1547" hidden="1" x14ac:dyDescent="0.35"/>
    <row r="1548" hidden="1" x14ac:dyDescent="0.35"/>
    <row r="1549" hidden="1" x14ac:dyDescent="0.35"/>
    <row r="1550" hidden="1" x14ac:dyDescent="0.35"/>
    <row r="1551" hidden="1" x14ac:dyDescent="0.35"/>
    <row r="1552" hidden="1" x14ac:dyDescent="0.35"/>
    <row r="1553" hidden="1" x14ac:dyDescent="0.35"/>
    <row r="1554" hidden="1" x14ac:dyDescent="0.35"/>
    <row r="1555" hidden="1" x14ac:dyDescent="0.35"/>
    <row r="1556" hidden="1" x14ac:dyDescent="0.35"/>
    <row r="1557" hidden="1" x14ac:dyDescent="0.35"/>
    <row r="1558" hidden="1" x14ac:dyDescent="0.35"/>
    <row r="1559" hidden="1" x14ac:dyDescent="0.35"/>
    <row r="1560" hidden="1" x14ac:dyDescent="0.35"/>
    <row r="1561" hidden="1" x14ac:dyDescent="0.35"/>
    <row r="1562" hidden="1" x14ac:dyDescent="0.35"/>
    <row r="1563" hidden="1" x14ac:dyDescent="0.35"/>
    <row r="1564" hidden="1" x14ac:dyDescent="0.35"/>
    <row r="1565" hidden="1" x14ac:dyDescent="0.35"/>
    <row r="1566" hidden="1" x14ac:dyDescent="0.35"/>
    <row r="1567" hidden="1" x14ac:dyDescent="0.35"/>
    <row r="1568" hidden="1" x14ac:dyDescent="0.35"/>
    <row r="1569" hidden="1" x14ac:dyDescent="0.35"/>
    <row r="1570" hidden="1" x14ac:dyDescent="0.35"/>
    <row r="1571" hidden="1" x14ac:dyDescent="0.35"/>
    <row r="1572" hidden="1" x14ac:dyDescent="0.35"/>
    <row r="1573" hidden="1" x14ac:dyDescent="0.35"/>
    <row r="1574" hidden="1" x14ac:dyDescent="0.35"/>
    <row r="1575" hidden="1" x14ac:dyDescent="0.35"/>
    <row r="1576" hidden="1" x14ac:dyDescent="0.35"/>
    <row r="1577" hidden="1" x14ac:dyDescent="0.35"/>
    <row r="1578" hidden="1" x14ac:dyDescent="0.35"/>
    <row r="1579" hidden="1" x14ac:dyDescent="0.35"/>
    <row r="1580" hidden="1" x14ac:dyDescent="0.35"/>
    <row r="1581" hidden="1" x14ac:dyDescent="0.35"/>
    <row r="1582" hidden="1" x14ac:dyDescent="0.35"/>
    <row r="1583" hidden="1" x14ac:dyDescent="0.35"/>
    <row r="1584" hidden="1" x14ac:dyDescent="0.35"/>
    <row r="1585" hidden="1" x14ac:dyDescent="0.35"/>
    <row r="1586" hidden="1" x14ac:dyDescent="0.35"/>
    <row r="1587" hidden="1" x14ac:dyDescent="0.35"/>
    <row r="1588" hidden="1" x14ac:dyDescent="0.35"/>
    <row r="1589" hidden="1" x14ac:dyDescent="0.35"/>
    <row r="1590" hidden="1" x14ac:dyDescent="0.35"/>
    <row r="1591" hidden="1" x14ac:dyDescent="0.35"/>
    <row r="1592" hidden="1" x14ac:dyDescent="0.35"/>
    <row r="1593" hidden="1" x14ac:dyDescent="0.35"/>
    <row r="1594" hidden="1" x14ac:dyDescent="0.35"/>
    <row r="1595" hidden="1" x14ac:dyDescent="0.35"/>
    <row r="1596" hidden="1" x14ac:dyDescent="0.35"/>
    <row r="1597" hidden="1" x14ac:dyDescent="0.35"/>
    <row r="1598" hidden="1" x14ac:dyDescent="0.35"/>
    <row r="1599" hidden="1" x14ac:dyDescent="0.35"/>
    <row r="1600" hidden="1" x14ac:dyDescent="0.35"/>
    <row r="1601" hidden="1" x14ac:dyDescent="0.35"/>
    <row r="1602" hidden="1" x14ac:dyDescent="0.35"/>
    <row r="1603" hidden="1" x14ac:dyDescent="0.35"/>
    <row r="1604" hidden="1" x14ac:dyDescent="0.35"/>
    <row r="1605" hidden="1" x14ac:dyDescent="0.35"/>
    <row r="1606" hidden="1" x14ac:dyDescent="0.35"/>
    <row r="1607" hidden="1" x14ac:dyDescent="0.35"/>
    <row r="1608" hidden="1" x14ac:dyDescent="0.35"/>
    <row r="1609" hidden="1" x14ac:dyDescent="0.35"/>
    <row r="1610" hidden="1" x14ac:dyDescent="0.35"/>
    <row r="1611" hidden="1" x14ac:dyDescent="0.35"/>
    <row r="1612" hidden="1" x14ac:dyDescent="0.35"/>
    <row r="1613" hidden="1" x14ac:dyDescent="0.35"/>
    <row r="1614" hidden="1" x14ac:dyDescent="0.35"/>
    <row r="1615" hidden="1" x14ac:dyDescent="0.35"/>
    <row r="1616" hidden="1" x14ac:dyDescent="0.35"/>
    <row r="1617" hidden="1" x14ac:dyDescent="0.35"/>
    <row r="1618" hidden="1" x14ac:dyDescent="0.35"/>
    <row r="1619" hidden="1" x14ac:dyDescent="0.35"/>
    <row r="1620" hidden="1" x14ac:dyDescent="0.35"/>
    <row r="1621" hidden="1" x14ac:dyDescent="0.35"/>
    <row r="1622" hidden="1" x14ac:dyDescent="0.35"/>
    <row r="1623" hidden="1" x14ac:dyDescent="0.35"/>
    <row r="1624" hidden="1" x14ac:dyDescent="0.35"/>
    <row r="1625" hidden="1" x14ac:dyDescent="0.35"/>
    <row r="1626" hidden="1" x14ac:dyDescent="0.35"/>
    <row r="1627" hidden="1" x14ac:dyDescent="0.35"/>
    <row r="1628" hidden="1" x14ac:dyDescent="0.35"/>
    <row r="1629" hidden="1" x14ac:dyDescent="0.35"/>
    <row r="1630" hidden="1" x14ac:dyDescent="0.35"/>
    <row r="1631" hidden="1" x14ac:dyDescent="0.35"/>
    <row r="1632" hidden="1" x14ac:dyDescent="0.35"/>
    <row r="1633" hidden="1" x14ac:dyDescent="0.35"/>
    <row r="1634" hidden="1" x14ac:dyDescent="0.35"/>
    <row r="1635" hidden="1" x14ac:dyDescent="0.35"/>
    <row r="1636" hidden="1" x14ac:dyDescent="0.35"/>
    <row r="1637" hidden="1" x14ac:dyDescent="0.35"/>
    <row r="1638" hidden="1" x14ac:dyDescent="0.35"/>
    <row r="1639" hidden="1" x14ac:dyDescent="0.35"/>
    <row r="1640" hidden="1" x14ac:dyDescent="0.35"/>
    <row r="1641" hidden="1" x14ac:dyDescent="0.35"/>
    <row r="1642" hidden="1" x14ac:dyDescent="0.35"/>
    <row r="1643" hidden="1" x14ac:dyDescent="0.35"/>
    <row r="1644" hidden="1" x14ac:dyDescent="0.35"/>
    <row r="1645" hidden="1" x14ac:dyDescent="0.35"/>
    <row r="1646" hidden="1" x14ac:dyDescent="0.35"/>
    <row r="1647" hidden="1" x14ac:dyDescent="0.35"/>
    <row r="1648" hidden="1" x14ac:dyDescent="0.35"/>
    <row r="1649" hidden="1" x14ac:dyDescent="0.35"/>
    <row r="1650" hidden="1" x14ac:dyDescent="0.35"/>
    <row r="1651" hidden="1" x14ac:dyDescent="0.35"/>
    <row r="1652" hidden="1" x14ac:dyDescent="0.35"/>
    <row r="1653" hidden="1" x14ac:dyDescent="0.35"/>
    <row r="1654" hidden="1" x14ac:dyDescent="0.35"/>
    <row r="1655" hidden="1" x14ac:dyDescent="0.35"/>
    <row r="1656" hidden="1" x14ac:dyDescent="0.35"/>
    <row r="1657" hidden="1" x14ac:dyDescent="0.35"/>
    <row r="1658" hidden="1" x14ac:dyDescent="0.35"/>
    <row r="1659" hidden="1" x14ac:dyDescent="0.35"/>
    <row r="1660" hidden="1" x14ac:dyDescent="0.35"/>
    <row r="1661" hidden="1" x14ac:dyDescent="0.35"/>
    <row r="1662" hidden="1" x14ac:dyDescent="0.35"/>
    <row r="1663" hidden="1" x14ac:dyDescent="0.35"/>
    <row r="1664" hidden="1" x14ac:dyDescent="0.35"/>
    <row r="1665" hidden="1" x14ac:dyDescent="0.35"/>
    <row r="1666" hidden="1" x14ac:dyDescent="0.35"/>
    <row r="1667" hidden="1" x14ac:dyDescent="0.35"/>
    <row r="1668" hidden="1" x14ac:dyDescent="0.35"/>
    <row r="1669" hidden="1" x14ac:dyDescent="0.35"/>
    <row r="1670" hidden="1" x14ac:dyDescent="0.35"/>
    <row r="1671" hidden="1" x14ac:dyDescent="0.35"/>
    <row r="1672" hidden="1" x14ac:dyDescent="0.35"/>
    <row r="1673" hidden="1" x14ac:dyDescent="0.35"/>
    <row r="1674" hidden="1" x14ac:dyDescent="0.35"/>
    <row r="1675" hidden="1" x14ac:dyDescent="0.35"/>
    <row r="1676" hidden="1" x14ac:dyDescent="0.35"/>
    <row r="1677" hidden="1" x14ac:dyDescent="0.35"/>
    <row r="1678" hidden="1" x14ac:dyDescent="0.35"/>
    <row r="1679" hidden="1" x14ac:dyDescent="0.35"/>
    <row r="1680" hidden="1" x14ac:dyDescent="0.35"/>
    <row r="1681" hidden="1" x14ac:dyDescent="0.35"/>
    <row r="1682" hidden="1" x14ac:dyDescent="0.35"/>
    <row r="1683" hidden="1" x14ac:dyDescent="0.35"/>
    <row r="1684" hidden="1" x14ac:dyDescent="0.35"/>
    <row r="1685" hidden="1" x14ac:dyDescent="0.35"/>
    <row r="1686" hidden="1" x14ac:dyDescent="0.35"/>
    <row r="1687" hidden="1" x14ac:dyDescent="0.35"/>
    <row r="1688" hidden="1" x14ac:dyDescent="0.35"/>
    <row r="1689" hidden="1" x14ac:dyDescent="0.35"/>
    <row r="1690" hidden="1" x14ac:dyDescent="0.35"/>
    <row r="1691" hidden="1" x14ac:dyDescent="0.35"/>
    <row r="1692" hidden="1" x14ac:dyDescent="0.35"/>
    <row r="1693" hidden="1" x14ac:dyDescent="0.35"/>
    <row r="1694" hidden="1" x14ac:dyDescent="0.35"/>
    <row r="1695" hidden="1" x14ac:dyDescent="0.35"/>
    <row r="1696" hidden="1" x14ac:dyDescent="0.35"/>
    <row r="1697" hidden="1" x14ac:dyDescent="0.35"/>
    <row r="1698" hidden="1" x14ac:dyDescent="0.35"/>
    <row r="1699" hidden="1" x14ac:dyDescent="0.35"/>
    <row r="1700" hidden="1" x14ac:dyDescent="0.35"/>
    <row r="1701" hidden="1" x14ac:dyDescent="0.35"/>
    <row r="1702" hidden="1" x14ac:dyDescent="0.35"/>
    <row r="1703" hidden="1" x14ac:dyDescent="0.35"/>
    <row r="1704" hidden="1" x14ac:dyDescent="0.35"/>
    <row r="1705" hidden="1" x14ac:dyDescent="0.35"/>
    <row r="1706" hidden="1" x14ac:dyDescent="0.35"/>
    <row r="1707" hidden="1" x14ac:dyDescent="0.35"/>
    <row r="1708" hidden="1" x14ac:dyDescent="0.35"/>
    <row r="1709" hidden="1" x14ac:dyDescent="0.35"/>
    <row r="1710" hidden="1" x14ac:dyDescent="0.35"/>
    <row r="1711" hidden="1" x14ac:dyDescent="0.35"/>
    <row r="1712" hidden="1" x14ac:dyDescent="0.35"/>
    <row r="1713" hidden="1" x14ac:dyDescent="0.35"/>
    <row r="1714" hidden="1" x14ac:dyDescent="0.35"/>
    <row r="1715" hidden="1" x14ac:dyDescent="0.35"/>
    <row r="1716" hidden="1" x14ac:dyDescent="0.35"/>
    <row r="1717" hidden="1" x14ac:dyDescent="0.35"/>
    <row r="1718" hidden="1" x14ac:dyDescent="0.35"/>
    <row r="1719" hidden="1" x14ac:dyDescent="0.35"/>
    <row r="1720" hidden="1" x14ac:dyDescent="0.35"/>
    <row r="1721" hidden="1" x14ac:dyDescent="0.35"/>
    <row r="1722" hidden="1" x14ac:dyDescent="0.35"/>
    <row r="1723" hidden="1" x14ac:dyDescent="0.35"/>
    <row r="1724" hidden="1" x14ac:dyDescent="0.35"/>
    <row r="1725" hidden="1" x14ac:dyDescent="0.35"/>
    <row r="1726" hidden="1" x14ac:dyDescent="0.35"/>
    <row r="1727" hidden="1" x14ac:dyDescent="0.35"/>
    <row r="1728" hidden="1" x14ac:dyDescent="0.35"/>
    <row r="1729" hidden="1" x14ac:dyDescent="0.35"/>
    <row r="1730" hidden="1" x14ac:dyDescent="0.35"/>
    <row r="1731" hidden="1" x14ac:dyDescent="0.35"/>
    <row r="1732" hidden="1" x14ac:dyDescent="0.35"/>
    <row r="1733" hidden="1" x14ac:dyDescent="0.35"/>
    <row r="1734" hidden="1" x14ac:dyDescent="0.35"/>
    <row r="1735" hidden="1" x14ac:dyDescent="0.35"/>
    <row r="1736" hidden="1" x14ac:dyDescent="0.35"/>
    <row r="1737" hidden="1" x14ac:dyDescent="0.35"/>
    <row r="1738" hidden="1" x14ac:dyDescent="0.35"/>
    <row r="1739" hidden="1" x14ac:dyDescent="0.35"/>
    <row r="1740" hidden="1" x14ac:dyDescent="0.35"/>
    <row r="1741" hidden="1" x14ac:dyDescent="0.35"/>
    <row r="1742" hidden="1" x14ac:dyDescent="0.35"/>
    <row r="1743" hidden="1" x14ac:dyDescent="0.35"/>
    <row r="1744" hidden="1" x14ac:dyDescent="0.35"/>
    <row r="1745" hidden="1" x14ac:dyDescent="0.35"/>
    <row r="1746" hidden="1" x14ac:dyDescent="0.35"/>
    <row r="1747" hidden="1" x14ac:dyDescent="0.35"/>
    <row r="1748" hidden="1" x14ac:dyDescent="0.35"/>
    <row r="1749" hidden="1" x14ac:dyDescent="0.35"/>
    <row r="1750" hidden="1" x14ac:dyDescent="0.35"/>
    <row r="1751" hidden="1" x14ac:dyDescent="0.35"/>
    <row r="1752" hidden="1" x14ac:dyDescent="0.35"/>
    <row r="1753" hidden="1" x14ac:dyDescent="0.35"/>
    <row r="1754" hidden="1" x14ac:dyDescent="0.35"/>
    <row r="1755" hidden="1" x14ac:dyDescent="0.35"/>
    <row r="1756" hidden="1" x14ac:dyDescent="0.35"/>
    <row r="1757" hidden="1" x14ac:dyDescent="0.35"/>
    <row r="1758" hidden="1" x14ac:dyDescent="0.35"/>
    <row r="1759" hidden="1" x14ac:dyDescent="0.35"/>
    <row r="1760" hidden="1" x14ac:dyDescent="0.35"/>
    <row r="1761" hidden="1" x14ac:dyDescent="0.35"/>
    <row r="1762" hidden="1" x14ac:dyDescent="0.35"/>
    <row r="1763" hidden="1" x14ac:dyDescent="0.35"/>
    <row r="1764" hidden="1" x14ac:dyDescent="0.35"/>
    <row r="1765" hidden="1" x14ac:dyDescent="0.35"/>
    <row r="1766" hidden="1" x14ac:dyDescent="0.35"/>
    <row r="1767" hidden="1" x14ac:dyDescent="0.35"/>
    <row r="1768" hidden="1" x14ac:dyDescent="0.35"/>
    <row r="1769" hidden="1" x14ac:dyDescent="0.35"/>
    <row r="1770" hidden="1" x14ac:dyDescent="0.35"/>
    <row r="1771" hidden="1" x14ac:dyDescent="0.35"/>
    <row r="1772" hidden="1" x14ac:dyDescent="0.35"/>
    <row r="1773" hidden="1" x14ac:dyDescent="0.35"/>
    <row r="1774" hidden="1" x14ac:dyDescent="0.35"/>
    <row r="1775" hidden="1" x14ac:dyDescent="0.35"/>
    <row r="1776" hidden="1" x14ac:dyDescent="0.35"/>
    <row r="1777" hidden="1" x14ac:dyDescent="0.35"/>
    <row r="1778" hidden="1" x14ac:dyDescent="0.35"/>
    <row r="1779" hidden="1" x14ac:dyDescent="0.35"/>
    <row r="1780" hidden="1" x14ac:dyDescent="0.35"/>
    <row r="1781" hidden="1" x14ac:dyDescent="0.35"/>
    <row r="1782" hidden="1" x14ac:dyDescent="0.35"/>
    <row r="1783" hidden="1" x14ac:dyDescent="0.35"/>
    <row r="1784" hidden="1" x14ac:dyDescent="0.35"/>
    <row r="1785" hidden="1" x14ac:dyDescent="0.35"/>
    <row r="1786" hidden="1" x14ac:dyDescent="0.35"/>
    <row r="1787" hidden="1" x14ac:dyDescent="0.35"/>
    <row r="1788" hidden="1" x14ac:dyDescent="0.35"/>
    <row r="1789" hidden="1" x14ac:dyDescent="0.35"/>
    <row r="1790" hidden="1" x14ac:dyDescent="0.35"/>
    <row r="1791" hidden="1" x14ac:dyDescent="0.35"/>
    <row r="1792" hidden="1" x14ac:dyDescent="0.35"/>
    <row r="1793" hidden="1" x14ac:dyDescent="0.35"/>
    <row r="1794" hidden="1" x14ac:dyDescent="0.35"/>
    <row r="1795" hidden="1" x14ac:dyDescent="0.35"/>
    <row r="1796" hidden="1" x14ac:dyDescent="0.35"/>
    <row r="1797" hidden="1" x14ac:dyDescent="0.35"/>
    <row r="1798" hidden="1" x14ac:dyDescent="0.35"/>
    <row r="1799" hidden="1" x14ac:dyDescent="0.35"/>
    <row r="1800" hidden="1" x14ac:dyDescent="0.35"/>
    <row r="1801" hidden="1" x14ac:dyDescent="0.35"/>
    <row r="1802" hidden="1" x14ac:dyDescent="0.35"/>
    <row r="1803" hidden="1" x14ac:dyDescent="0.35"/>
    <row r="1804" hidden="1" x14ac:dyDescent="0.35"/>
    <row r="1805" hidden="1" x14ac:dyDescent="0.35"/>
    <row r="1806" hidden="1" x14ac:dyDescent="0.35"/>
    <row r="1807" hidden="1" x14ac:dyDescent="0.35"/>
    <row r="1808" hidden="1" x14ac:dyDescent="0.35"/>
    <row r="1809" hidden="1" x14ac:dyDescent="0.35"/>
    <row r="1810" hidden="1" x14ac:dyDescent="0.35"/>
    <row r="1811" hidden="1" x14ac:dyDescent="0.35"/>
    <row r="1812" hidden="1" x14ac:dyDescent="0.35"/>
    <row r="1813" hidden="1" x14ac:dyDescent="0.35"/>
    <row r="1814" hidden="1" x14ac:dyDescent="0.35"/>
    <row r="1815" hidden="1" x14ac:dyDescent="0.35"/>
    <row r="1816" hidden="1" x14ac:dyDescent="0.35"/>
    <row r="1817" hidden="1" x14ac:dyDescent="0.35"/>
    <row r="1818" hidden="1" x14ac:dyDescent="0.35"/>
    <row r="1819" hidden="1" x14ac:dyDescent="0.35"/>
    <row r="1820" hidden="1" x14ac:dyDescent="0.35"/>
    <row r="1821" hidden="1" x14ac:dyDescent="0.35"/>
    <row r="1822" hidden="1" x14ac:dyDescent="0.35"/>
    <row r="1823" hidden="1" x14ac:dyDescent="0.35"/>
    <row r="1824" hidden="1" x14ac:dyDescent="0.35"/>
    <row r="1825" hidden="1" x14ac:dyDescent="0.35"/>
    <row r="1826" hidden="1" x14ac:dyDescent="0.35"/>
    <row r="1827" hidden="1" x14ac:dyDescent="0.35"/>
    <row r="1828" hidden="1" x14ac:dyDescent="0.35"/>
    <row r="1829" hidden="1" x14ac:dyDescent="0.35"/>
    <row r="1830" hidden="1" x14ac:dyDescent="0.35"/>
    <row r="1831" hidden="1" x14ac:dyDescent="0.35"/>
    <row r="1832" hidden="1" x14ac:dyDescent="0.35"/>
    <row r="1833" hidden="1" x14ac:dyDescent="0.35"/>
    <row r="1834" hidden="1" x14ac:dyDescent="0.35"/>
    <row r="1835" hidden="1" x14ac:dyDescent="0.35"/>
    <row r="1836" hidden="1" x14ac:dyDescent="0.35"/>
    <row r="1837" hidden="1" x14ac:dyDescent="0.35"/>
    <row r="1838" hidden="1" x14ac:dyDescent="0.35"/>
    <row r="1839" hidden="1" x14ac:dyDescent="0.35"/>
    <row r="1840" hidden="1" x14ac:dyDescent="0.35"/>
    <row r="1841" hidden="1" x14ac:dyDescent="0.35"/>
    <row r="1842" hidden="1" x14ac:dyDescent="0.35"/>
    <row r="1843" hidden="1" x14ac:dyDescent="0.35"/>
    <row r="1844" hidden="1" x14ac:dyDescent="0.35"/>
    <row r="1845" hidden="1" x14ac:dyDescent="0.35"/>
    <row r="1846" hidden="1" x14ac:dyDescent="0.35"/>
    <row r="1847" hidden="1" x14ac:dyDescent="0.35"/>
    <row r="1848" hidden="1" x14ac:dyDescent="0.35"/>
    <row r="1849" hidden="1" x14ac:dyDescent="0.35"/>
    <row r="1850" hidden="1" x14ac:dyDescent="0.35"/>
    <row r="1851" hidden="1" x14ac:dyDescent="0.35"/>
    <row r="1852" hidden="1" x14ac:dyDescent="0.35"/>
    <row r="1853" hidden="1" x14ac:dyDescent="0.35"/>
    <row r="1854" hidden="1" x14ac:dyDescent="0.35"/>
    <row r="1855" hidden="1" x14ac:dyDescent="0.35"/>
    <row r="1856" hidden="1" x14ac:dyDescent="0.35"/>
    <row r="1857" hidden="1" x14ac:dyDescent="0.35"/>
    <row r="1858" hidden="1" x14ac:dyDescent="0.35"/>
    <row r="1859" hidden="1" x14ac:dyDescent="0.35"/>
    <row r="1860" hidden="1" x14ac:dyDescent="0.35"/>
    <row r="1861" hidden="1" x14ac:dyDescent="0.35"/>
    <row r="1862" hidden="1" x14ac:dyDescent="0.35"/>
    <row r="1863" hidden="1" x14ac:dyDescent="0.35"/>
    <row r="1864" hidden="1" x14ac:dyDescent="0.35"/>
    <row r="1865" hidden="1" x14ac:dyDescent="0.35"/>
    <row r="1866" hidden="1" x14ac:dyDescent="0.35"/>
    <row r="1867" hidden="1" x14ac:dyDescent="0.35"/>
    <row r="1868" hidden="1" x14ac:dyDescent="0.35"/>
    <row r="1869" hidden="1" x14ac:dyDescent="0.35"/>
    <row r="1870" hidden="1" x14ac:dyDescent="0.35"/>
    <row r="1871" hidden="1" x14ac:dyDescent="0.35"/>
    <row r="1872" hidden="1" x14ac:dyDescent="0.35"/>
    <row r="1873" hidden="1" x14ac:dyDescent="0.35"/>
    <row r="1874" hidden="1" x14ac:dyDescent="0.35"/>
    <row r="1875" hidden="1" x14ac:dyDescent="0.35"/>
    <row r="1876" hidden="1" x14ac:dyDescent="0.35"/>
    <row r="1877" hidden="1" x14ac:dyDescent="0.35"/>
    <row r="1878" hidden="1" x14ac:dyDescent="0.35"/>
    <row r="1879" hidden="1" x14ac:dyDescent="0.35"/>
    <row r="1880" hidden="1" x14ac:dyDescent="0.35"/>
    <row r="1881" hidden="1" x14ac:dyDescent="0.35"/>
    <row r="1882" hidden="1" x14ac:dyDescent="0.35"/>
    <row r="1883" hidden="1" x14ac:dyDescent="0.35"/>
    <row r="1884" hidden="1" x14ac:dyDescent="0.35"/>
    <row r="1885" hidden="1" x14ac:dyDescent="0.35"/>
    <row r="1886" hidden="1" x14ac:dyDescent="0.35"/>
    <row r="1887" hidden="1" x14ac:dyDescent="0.35"/>
    <row r="1888" hidden="1" x14ac:dyDescent="0.35"/>
    <row r="1889" hidden="1" x14ac:dyDescent="0.35"/>
    <row r="1890" hidden="1" x14ac:dyDescent="0.35"/>
    <row r="1891" hidden="1" x14ac:dyDescent="0.35"/>
    <row r="1892" hidden="1" x14ac:dyDescent="0.35"/>
    <row r="1893" hidden="1" x14ac:dyDescent="0.35"/>
    <row r="1894" hidden="1" x14ac:dyDescent="0.35"/>
    <row r="1895" hidden="1" x14ac:dyDescent="0.35"/>
    <row r="1896" hidden="1" x14ac:dyDescent="0.35"/>
    <row r="1897" hidden="1" x14ac:dyDescent="0.35"/>
    <row r="1898" hidden="1" x14ac:dyDescent="0.35"/>
    <row r="1899" hidden="1" x14ac:dyDescent="0.35"/>
    <row r="1900" hidden="1" x14ac:dyDescent="0.35"/>
    <row r="1901" hidden="1" x14ac:dyDescent="0.35"/>
    <row r="1902" hidden="1" x14ac:dyDescent="0.35"/>
    <row r="1903" hidden="1" x14ac:dyDescent="0.35"/>
    <row r="1904" hidden="1" x14ac:dyDescent="0.35"/>
    <row r="1905" hidden="1" x14ac:dyDescent="0.35"/>
    <row r="1906" hidden="1" x14ac:dyDescent="0.35"/>
    <row r="1907" hidden="1" x14ac:dyDescent="0.35"/>
    <row r="1908" hidden="1" x14ac:dyDescent="0.35"/>
    <row r="1909" hidden="1" x14ac:dyDescent="0.35"/>
    <row r="1910" hidden="1" x14ac:dyDescent="0.35"/>
    <row r="1911" hidden="1" x14ac:dyDescent="0.35"/>
    <row r="1912" hidden="1" x14ac:dyDescent="0.35"/>
    <row r="1913" hidden="1" x14ac:dyDescent="0.35"/>
    <row r="1914" hidden="1" x14ac:dyDescent="0.35"/>
    <row r="1915" hidden="1" x14ac:dyDescent="0.35"/>
    <row r="1916" hidden="1" x14ac:dyDescent="0.35"/>
    <row r="1917" hidden="1" x14ac:dyDescent="0.35"/>
    <row r="1918" hidden="1" x14ac:dyDescent="0.35"/>
    <row r="1919" hidden="1" x14ac:dyDescent="0.35"/>
    <row r="1920" hidden="1" x14ac:dyDescent="0.35"/>
    <row r="1921" hidden="1" x14ac:dyDescent="0.35"/>
    <row r="1922" hidden="1" x14ac:dyDescent="0.35"/>
    <row r="1923" hidden="1" x14ac:dyDescent="0.35"/>
    <row r="1924" hidden="1" x14ac:dyDescent="0.35"/>
    <row r="1925" hidden="1" x14ac:dyDescent="0.35"/>
    <row r="1926" hidden="1" x14ac:dyDescent="0.35"/>
    <row r="1927" hidden="1" x14ac:dyDescent="0.35"/>
    <row r="1928" hidden="1" x14ac:dyDescent="0.35"/>
    <row r="1929" hidden="1" x14ac:dyDescent="0.35"/>
    <row r="1930" hidden="1" x14ac:dyDescent="0.35"/>
    <row r="1931" hidden="1" x14ac:dyDescent="0.35"/>
    <row r="1932" hidden="1" x14ac:dyDescent="0.35"/>
    <row r="1933" hidden="1" x14ac:dyDescent="0.35"/>
    <row r="1934" hidden="1" x14ac:dyDescent="0.35"/>
    <row r="1935" hidden="1" x14ac:dyDescent="0.35"/>
    <row r="1936" hidden="1" x14ac:dyDescent="0.35"/>
    <row r="1937" hidden="1" x14ac:dyDescent="0.35"/>
    <row r="1938" hidden="1" x14ac:dyDescent="0.35"/>
    <row r="1939" hidden="1" x14ac:dyDescent="0.35"/>
    <row r="1940" hidden="1" x14ac:dyDescent="0.35"/>
    <row r="1941" hidden="1" x14ac:dyDescent="0.35"/>
    <row r="1942" hidden="1" x14ac:dyDescent="0.35"/>
    <row r="1943" hidden="1" x14ac:dyDescent="0.35"/>
    <row r="1944" hidden="1" x14ac:dyDescent="0.35"/>
    <row r="1945" hidden="1" x14ac:dyDescent="0.35"/>
    <row r="1946" hidden="1" x14ac:dyDescent="0.35"/>
    <row r="1947" hidden="1" x14ac:dyDescent="0.35"/>
    <row r="1948" hidden="1" x14ac:dyDescent="0.35"/>
    <row r="1949" hidden="1" x14ac:dyDescent="0.35"/>
    <row r="1950" hidden="1" x14ac:dyDescent="0.35"/>
    <row r="1951" hidden="1" x14ac:dyDescent="0.35"/>
    <row r="1952" hidden="1" x14ac:dyDescent="0.35"/>
    <row r="1953" hidden="1" x14ac:dyDescent="0.35"/>
    <row r="1954" hidden="1" x14ac:dyDescent="0.35"/>
    <row r="1955" hidden="1" x14ac:dyDescent="0.35"/>
    <row r="1956" hidden="1" x14ac:dyDescent="0.35"/>
    <row r="1957" hidden="1" x14ac:dyDescent="0.35"/>
    <row r="1958" hidden="1" x14ac:dyDescent="0.35"/>
    <row r="1959" hidden="1" x14ac:dyDescent="0.35"/>
    <row r="1960" hidden="1" x14ac:dyDescent="0.35"/>
    <row r="1961" hidden="1" x14ac:dyDescent="0.35"/>
    <row r="1962" hidden="1" x14ac:dyDescent="0.35"/>
    <row r="1963" hidden="1" x14ac:dyDescent="0.35"/>
    <row r="1964" hidden="1" x14ac:dyDescent="0.35"/>
    <row r="1965" hidden="1" x14ac:dyDescent="0.35"/>
    <row r="1966" hidden="1" x14ac:dyDescent="0.35"/>
    <row r="1967" hidden="1" x14ac:dyDescent="0.35"/>
    <row r="1968" hidden="1" x14ac:dyDescent="0.35"/>
    <row r="1969" hidden="1" x14ac:dyDescent="0.35"/>
    <row r="1970" hidden="1" x14ac:dyDescent="0.35"/>
    <row r="1971" hidden="1" x14ac:dyDescent="0.35"/>
    <row r="1972" hidden="1" x14ac:dyDescent="0.35"/>
    <row r="1973" hidden="1" x14ac:dyDescent="0.35"/>
    <row r="1974" hidden="1" x14ac:dyDescent="0.35"/>
    <row r="1975" hidden="1" x14ac:dyDescent="0.35"/>
    <row r="1976" hidden="1" x14ac:dyDescent="0.35"/>
    <row r="1977" hidden="1" x14ac:dyDescent="0.35"/>
    <row r="1978" hidden="1" x14ac:dyDescent="0.35"/>
    <row r="1979" hidden="1" x14ac:dyDescent="0.35"/>
    <row r="1980" hidden="1" x14ac:dyDescent="0.35"/>
    <row r="1981" hidden="1" x14ac:dyDescent="0.35"/>
    <row r="1982" hidden="1" x14ac:dyDescent="0.35"/>
    <row r="1983" hidden="1" x14ac:dyDescent="0.35"/>
    <row r="1984" hidden="1" x14ac:dyDescent="0.35"/>
    <row r="1985" hidden="1" x14ac:dyDescent="0.35"/>
    <row r="1986" hidden="1" x14ac:dyDescent="0.35"/>
    <row r="1987" hidden="1" x14ac:dyDescent="0.35"/>
    <row r="1988" hidden="1" x14ac:dyDescent="0.35"/>
    <row r="1989" hidden="1" x14ac:dyDescent="0.35"/>
    <row r="1990" hidden="1" x14ac:dyDescent="0.35"/>
    <row r="1991" hidden="1" x14ac:dyDescent="0.35"/>
    <row r="1992" hidden="1" x14ac:dyDescent="0.35"/>
    <row r="1993" hidden="1" x14ac:dyDescent="0.35"/>
    <row r="1994" hidden="1" x14ac:dyDescent="0.35"/>
    <row r="1995" hidden="1" x14ac:dyDescent="0.35"/>
    <row r="1996" hidden="1" x14ac:dyDescent="0.35"/>
    <row r="1997" hidden="1" x14ac:dyDescent="0.35"/>
    <row r="1998" hidden="1" x14ac:dyDescent="0.35"/>
    <row r="1999" hidden="1" x14ac:dyDescent="0.35"/>
    <row r="2000" hidden="1" x14ac:dyDescent="0.35"/>
    <row r="2001" hidden="1" x14ac:dyDescent="0.35"/>
    <row r="2002" hidden="1" x14ac:dyDescent="0.35"/>
    <row r="2003" hidden="1" x14ac:dyDescent="0.35"/>
    <row r="2004" hidden="1" x14ac:dyDescent="0.35"/>
    <row r="2005" hidden="1" x14ac:dyDescent="0.35"/>
    <row r="2006" hidden="1" x14ac:dyDescent="0.35"/>
    <row r="2007" hidden="1" x14ac:dyDescent="0.35"/>
    <row r="2008" hidden="1" x14ac:dyDescent="0.35"/>
    <row r="2009" hidden="1" x14ac:dyDescent="0.35"/>
    <row r="2010" hidden="1" x14ac:dyDescent="0.35"/>
    <row r="2011" hidden="1" x14ac:dyDescent="0.35"/>
    <row r="2012" hidden="1" x14ac:dyDescent="0.35"/>
    <row r="2013" hidden="1" x14ac:dyDescent="0.35"/>
    <row r="2014" hidden="1" x14ac:dyDescent="0.35"/>
    <row r="2015" hidden="1" x14ac:dyDescent="0.35"/>
    <row r="2016" hidden="1" x14ac:dyDescent="0.35"/>
    <row r="2017" hidden="1" x14ac:dyDescent="0.35"/>
    <row r="2018" hidden="1" x14ac:dyDescent="0.35"/>
    <row r="2019" hidden="1" x14ac:dyDescent="0.35"/>
    <row r="2020" hidden="1" x14ac:dyDescent="0.35"/>
    <row r="2021" hidden="1" x14ac:dyDescent="0.35"/>
    <row r="2022" hidden="1" x14ac:dyDescent="0.35"/>
    <row r="2023" hidden="1" x14ac:dyDescent="0.35"/>
    <row r="2024" hidden="1" x14ac:dyDescent="0.35"/>
    <row r="2025" hidden="1" x14ac:dyDescent="0.35"/>
    <row r="2026" hidden="1" x14ac:dyDescent="0.35"/>
    <row r="2027" hidden="1" x14ac:dyDescent="0.35"/>
    <row r="2028" hidden="1" x14ac:dyDescent="0.35"/>
    <row r="2029" hidden="1" x14ac:dyDescent="0.35"/>
    <row r="2030" hidden="1" x14ac:dyDescent="0.35"/>
    <row r="2031" hidden="1" x14ac:dyDescent="0.35"/>
    <row r="2032" hidden="1" x14ac:dyDescent="0.35"/>
    <row r="2033" hidden="1" x14ac:dyDescent="0.35"/>
    <row r="2034" hidden="1" x14ac:dyDescent="0.35"/>
    <row r="2035" hidden="1" x14ac:dyDescent="0.35"/>
    <row r="2036" hidden="1" x14ac:dyDescent="0.35"/>
    <row r="2037" hidden="1" x14ac:dyDescent="0.35"/>
    <row r="2038" hidden="1" x14ac:dyDescent="0.35"/>
    <row r="2039" hidden="1" x14ac:dyDescent="0.35"/>
    <row r="2040" hidden="1" x14ac:dyDescent="0.35"/>
    <row r="2041" hidden="1" x14ac:dyDescent="0.35"/>
    <row r="2042" hidden="1" x14ac:dyDescent="0.35"/>
    <row r="2043" hidden="1" x14ac:dyDescent="0.35"/>
    <row r="2044" hidden="1" x14ac:dyDescent="0.35"/>
    <row r="2045" hidden="1" x14ac:dyDescent="0.35"/>
    <row r="2046" hidden="1" x14ac:dyDescent="0.35"/>
    <row r="2047" hidden="1" x14ac:dyDescent="0.35"/>
    <row r="2048" hidden="1" x14ac:dyDescent="0.35"/>
    <row r="2049" hidden="1" x14ac:dyDescent="0.35"/>
    <row r="2050" hidden="1" x14ac:dyDescent="0.35"/>
    <row r="2051" hidden="1" x14ac:dyDescent="0.35"/>
    <row r="2052" hidden="1" x14ac:dyDescent="0.35"/>
    <row r="2053" hidden="1" x14ac:dyDescent="0.35"/>
    <row r="2054" hidden="1" x14ac:dyDescent="0.35"/>
    <row r="2055" hidden="1" x14ac:dyDescent="0.35"/>
    <row r="2056" hidden="1" x14ac:dyDescent="0.35"/>
    <row r="2057" hidden="1" x14ac:dyDescent="0.35"/>
    <row r="2058" hidden="1" x14ac:dyDescent="0.35"/>
    <row r="2059" hidden="1" x14ac:dyDescent="0.35"/>
    <row r="2060" hidden="1" x14ac:dyDescent="0.35"/>
    <row r="2061" hidden="1" x14ac:dyDescent="0.35"/>
    <row r="2062" hidden="1" x14ac:dyDescent="0.35"/>
    <row r="2063" hidden="1" x14ac:dyDescent="0.35"/>
    <row r="2064" hidden="1" x14ac:dyDescent="0.35"/>
    <row r="2065" hidden="1" x14ac:dyDescent="0.35"/>
    <row r="2066" hidden="1" x14ac:dyDescent="0.35"/>
    <row r="2067" hidden="1" x14ac:dyDescent="0.35"/>
    <row r="2068" hidden="1" x14ac:dyDescent="0.35"/>
    <row r="2069" hidden="1" x14ac:dyDescent="0.35"/>
    <row r="2070" hidden="1" x14ac:dyDescent="0.35"/>
    <row r="2071" hidden="1" x14ac:dyDescent="0.35"/>
    <row r="2072" hidden="1" x14ac:dyDescent="0.35"/>
    <row r="2073" hidden="1" x14ac:dyDescent="0.35"/>
    <row r="2074" hidden="1" x14ac:dyDescent="0.35"/>
    <row r="2075" hidden="1" x14ac:dyDescent="0.35"/>
    <row r="2076" hidden="1" x14ac:dyDescent="0.35"/>
    <row r="2077" hidden="1" x14ac:dyDescent="0.35"/>
    <row r="2078" hidden="1" x14ac:dyDescent="0.35"/>
    <row r="2079" hidden="1" x14ac:dyDescent="0.35"/>
    <row r="2080" hidden="1" x14ac:dyDescent="0.35"/>
    <row r="2081" hidden="1" x14ac:dyDescent="0.35"/>
    <row r="2082" hidden="1" x14ac:dyDescent="0.35"/>
    <row r="2083" hidden="1" x14ac:dyDescent="0.35"/>
    <row r="2084" hidden="1" x14ac:dyDescent="0.35"/>
    <row r="2085" hidden="1" x14ac:dyDescent="0.35"/>
    <row r="2086" hidden="1" x14ac:dyDescent="0.35"/>
    <row r="2087" hidden="1" x14ac:dyDescent="0.35"/>
    <row r="2088" hidden="1" x14ac:dyDescent="0.35"/>
    <row r="2089" hidden="1" x14ac:dyDescent="0.35"/>
    <row r="2090" hidden="1" x14ac:dyDescent="0.35"/>
    <row r="2091" hidden="1" x14ac:dyDescent="0.35"/>
    <row r="2092" hidden="1" x14ac:dyDescent="0.35"/>
    <row r="2093" hidden="1" x14ac:dyDescent="0.35"/>
    <row r="2094" hidden="1" x14ac:dyDescent="0.35"/>
    <row r="2095" hidden="1" x14ac:dyDescent="0.35"/>
    <row r="2096" hidden="1" x14ac:dyDescent="0.35"/>
    <row r="2097" hidden="1" x14ac:dyDescent="0.35"/>
    <row r="2098" hidden="1" x14ac:dyDescent="0.35"/>
    <row r="2099" hidden="1" x14ac:dyDescent="0.35"/>
    <row r="2100" hidden="1" x14ac:dyDescent="0.35"/>
    <row r="2101" hidden="1" x14ac:dyDescent="0.35"/>
    <row r="2102" hidden="1" x14ac:dyDescent="0.35"/>
    <row r="2103" hidden="1" x14ac:dyDescent="0.35"/>
    <row r="2104" hidden="1" x14ac:dyDescent="0.35"/>
    <row r="2105" hidden="1" x14ac:dyDescent="0.35"/>
    <row r="2106" hidden="1" x14ac:dyDescent="0.35"/>
    <row r="2107" hidden="1" x14ac:dyDescent="0.35"/>
    <row r="2108" hidden="1" x14ac:dyDescent="0.35"/>
    <row r="2109" hidden="1" x14ac:dyDescent="0.35"/>
    <row r="2110" hidden="1" x14ac:dyDescent="0.35"/>
    <row r="2111" hidden="1" x14ac:dyDescent="0.35"/>
    <row r="2112" hidden="1" x14ac:dyDescent="0.35"/>
    <row r="2113" hidden="1" x14ac:dyDescent="0.35"/>
    <row r="2114" hidden="1" x14ac:dyDescent="0.35"/>
    <row r="2115" hidden="1" x14ac:dyDescent="0.35"/>
    <row r="2116" hidden="1" x14ac:dyDescent="0.35"/>
    <row r="2117" hidden="1" x14ac:dyDescent="0.35"/>
    <row r="2118" hidden="1" x14ac:dyDescent="0.35"/>
    <row r="2119" hidden="1" x14ac:dyDescent="0.35"/>
    <row r="2120" hidden="1" x14ac:dyDescent="0.35"/>
    <row r="2121" hidden="1" x14ac:dyDescent="0.35"/>
    <row r="2122" hidden="1" x14ac:dyDescent="0.35"/>
    <row r="2123" hidden="1" x14ac:dyDescent="0.35"/>
    <row r="2124" hidden="1" x14ac:dyDescent="0.35"/>
    <row r="2125" hidden="1" x14ac:dyDescent="0.35"/>
    <row r="2126" hidden="1" x14ac:dyDescent="0.35"/>
    <row r="2127" hidden="1" x14ac:dyDescent="0.35"/>
    <row r="2128" hidden="1" x14ac:dyDescent="0.35"/>
    <row r="2129" hidden="1" x14ac:dyDescent="0.35"/>
    <row r="2130" hidden="1" x14ac:dyDescent="0.35"/>
    <row r="2131" hidden="1" x14ac:dyDescent="0.35"/>
    <row r="2132" hidden="1" x14ac:dyDescent="0.35"/>
    <row r="2133" hidden="1" x14ac:dyDescent="0.35"/>
    <row r="2134" hidden="1" x14ac:dyDescent="0.35"/>
    <row r="2135" hidden="1" x14ac:dyDescent="0.35"/>
    <row r="2136" hidden="1" x14ac:dyDescent="0.35"/>
    <row r="2137" hidden="1" x14ac:dyDescent="0.35"/>
    <row r="2138" hidden="1" x14ac:dyDescent="0.35"/>
    <row r="2139" hidden="1" x14ac:dyDescent="0.35"/>
    <row r="2140" hidden="1" x14ac:dyDescent="0.35"/>
    <row r="2141" hidden="1" x14ac:dyDescent="0.35"/>
    <row r="2142" hidden="1" x14ac:dyDescent="0.35"/>
    <row r="2143" hidden="1" x14ac:dyDescent="0.35"/>
    <row r="2144" hidden="1" x14ac:dyDescent="0.35"/>
    <row r="2145" hidden="1" x14ac:dyDescent="0.35"/>
    <row r="2146" hidden="1" x14ac:dyDescent="0.35"/>
    <row r="2147" hidden="1" x14ac:dyDescent="0.35"/>
    <row r="2148" hidden="1" x14ac:dyDescent="0.35"/>
    <row r="2149" hidden="1" x14ac:dyDescent="0.35"/>
    <row r="2150" hidden="1" x14ac:dyDescent="0.35"/>
    <row r="2151" hidden="1" x14ac:dyDescent="0.35"/>
    <row r="2152" hidden="1" x14ac:dyDescent="0.35"/>
    <row r="2153" hidden="1" x14ac:dyDescent="0.35"/>
    <row r="2154" hidden="1" x14ac:dyDescent="0.35"/>
    <row r="2155" hidden="1" x14ac:dyDescent="0.35"/>
    <row r="2156" hidden="1" x14ac:dyDescent="0.35"/>
    <row r="2157" hidden="1" x14ac:dyDescent="0.35"/>
    <row r="2158" hidden="1" x14ac:dyDescent="0.35"/>
    <row r="2159" hidden="1" x14ac:dyDescent="0.35"/>
    <row r="2160" hidden="1" x14ac:dyDescent="0.35"/>
    <row r="2161" hidden="1" x14ac:dyDescent="0.35"/>
    <row r="2162" hidden="1" x14ac:dyDescent="0.35"/>
    <row r="2163" hidden="1" x14ac:dyDescent="0.35"/>
    <row r="2164" hidden="1" x14ac:dyDescent="0.35"/>
    <row r="2165" hidden="1" x14ac:dyDescent="0.35"/>
    <row r="2166" hidden="1" x14ac:dyDescent="0.35"/>
    <row r="2167" hidden="1" x14ac:dyDescent="0.35"/>
    <row r="2168" hidden="1" x14ac:dyDescent="0.35"/>
    <row r="2169" hidden="1" x14ac:dyDescent="0.35"/>
    <row r="2170" hidden="1" x14ac:dyDescent="0.35"/>
    <row r="2171" hidden="1" x14ac:dyDescent="0.35"/>
    <row r="2172" hidden="1" x14ac:dyDescent="0.35"/>
    <row r="2173" hidden="1" x14ac:dyDescent="0.35"/>
    <row r="2174" hidden="1" x14ac:dyDescent="0.35"/>
    <row r="2175" hidden="1" x14ac:dyDescent="0.35"/>
    <row r="2176" hidden="1" x14ac:dyDescent="0.35"/>
    <row r="2177" hidden="1" x14ac:dyDescent="0.35"/>
    <row r="2178" hidden="1" x14ac:dyDescent="0.35"/>
    <row r="2179" hidden="1" x14ac:dyDescent="0.35"/>
    <row r="2180" hidden="1" x14ac:dyDescent="0.35"/>
    <row r="2181" hidden="1" x14ac:dyDescent="0.35"/>
    <row r="2182" hidden="1" x14ac:dyDescent="0.35"/>
    <row r="2183" hidden="1" x14ac:dyDescent="0.35"/>
    <row r="2184" hidden="1" x14ac:dyDescent="0.35"/>
    <row r="2185" hidden="1" x14ac:dyDescent="0.35"/>
    <row r="2186" hidden="1" x14ac:dyDescent="0.35"/>
    <row r="2187" hidden="1" x14ac:dyDescent="0.35"/>
    <row r="2188" hidden="1" x14ac:dyDescent="0.35"/>
    <row r="2189" hidden="1" x14ac:dyDescent="0.35"/>
    <row r="2190" hidden="1" x14ac:dyDescent="0.35"/>
    <row r="2191" hidden="1" x14ac:dyDescent="0.35"/>
    <row r="2192" hidden="1" x14ac:dyDescent="0.35"/>
    <row r="2193" hidden="1" x14ac:dyDescent="0.35"/>
    <row r="2194" hidden="1" x14ac:dyDescent="0.35"/>
    <row r="2195" hidden="1" x14ac:dyDescent="0.35"/>
    <row r="2196" hidden="1" x14ac:dyDescent="0.35"/>
    <row r="2197" hidden="1" x14ac:dyDescent="0.35"/>
    <row r="2198" hidden="1" x14ac:dyDescent="0.35"/>
    <row r="2199" hidden="1" x14ac:dyDescent="0.35"/>
    <row r="2200" hidden="1" x14ac:dyDescent="0.35"/>
    <row r="2201" hidden="1" x14ac:dyDescent="0.35"/>
    <row r="2202" hidden="1" x14ac:dyDescent="0.35"/>
    <row r="2203" hidden="1" x14ac:dyDescent="0.35"/>
    <row r="2204" hidden="1" x14ac:dyDescent="0.35"/>
    <row r="2205" hidden="1" x14ac:dyDescent="0.35"/>
    <row r="2206" hidden="1" x14ac:dyDescent="0.35"/>
    <row r="2207" hidden="1" x14ac:dyDescent="0.35"/>
    <row r="2208" hidden="1" x14ac:dyDescent="0.35"/>
    <row r="2209" hidden="1" x14ac:dyDescent="0.35"/>
    <row r="2210" hidden="1" x14ac:dyDescent="0.35"/>
    <row r="2211" hidden="1" x14ac:dyDescent="0.35"/>
    <row r="2212" hidden="1" x14ac:dyDescent="0.35"/>
    <row r="2213" hidden="1" x14ac:dyDescent="0.35"/>
    <row r="2214" hidden="1" x14ac:dyDescent="0.35"/>
    <row r="2215" hidden="1" x14ac:dyDescent="0.35"/>
    <row r="2216" hidden="1" x14ac:dyDescent="0.35"/>
    <row r="2217" hidden="1" x14ac:dyDescent="0.35"/>
    <row r="2218" hidden="1" x14ac:dyDescent="0.35"/>
    <row r="2219" hidden="1" x14ac:dyDescent="0.35"/>
    <row r="2220" hidden="1" x14ac:dyDescent="0.35"/>
    <row r="2221" hidden="1" x14ac:dyDescent="0.35"/>
    <row r="2222" hidden="1" x14ac:dyDescent="0.35"/>
    <row r="2223" hidden="1" x14ac:dyDescent="0.35"/>
    <row r="2224" hidden="1" x14ac:dyDescent="0.35"/>
    <row r="2225" hidden="1" x14ac:dyDescent="0.35"/>
    <row r="2226" hidden="1" x14ac:dyDescent="0.35"/>
    <row r="2227" hidden="1" x14ac:dyDescent="0.35"/>
    <row r="2228" hidden="1" x14ac:dyDescent="0.35"/>
    <row r="2229" hidden="1" x14ac:dyDescent="0.35"/>
    <row r="2230" hidden="1" x14ac:dyDescent="0.35"/>
    <row r="2231" hidden="1" x14ac:dyDescent="0.35"/>
    <row r="2232" hidden="1" x14ac:dyDescent="0.35"/>
    <row r="2233" hidden="1" x14ac:dyDescent="0.35"/>
    <row r="2234" hidden="1" x14ac:dyDescent="0.35"/>
    <row r="2235" hidden="1" x14ac:dyDescent="0.35"/>
    <row r="2236" hidden="1" x14ac:dyDescent="0.35"/>
    <row r="2237" hidden="1" x14ac:dyDescent="0.35"/>
    <row r="2238" hidden="1" x14ac:dyDescent="0.35"/>
    <row r="2239" hidden="1" x14ac:dyDescent="0.35"/>
    <row r="2240" hidden="1" x14ac:dyDescent="0.35"/>
    <row r="2241" hidden="1" x14ac:dyDescent="0.35"/>
    <row r="2242" hidden="1" x14ac:dyDescent="0.35"/>
    <row r="2243" hidden="1" x14ac:dyDescent="0.35"/>
    <row r="2244" hidden="1" x14ac:dyDescent="0.35"/>
    <row r="2245" hidden="1" x14ac:dyDescent="0.35"/>
    <row r="2246" hidden="1" x14ac:dyDescent="0.35"/>
    <row r="2247" hidden="1" x14ac:dyDescent="0.35"/>
    <row r="2248" hidden="1" x14ac:dyDescent="0.35"/>
    <row r="2249" hidden="1" x14ac:dyDescent="0.35"/>
    <row r="2250" hidden="1" x14ac:dyDescent="0.35"/>
    <row r="2251" hidden="1" x14ac:dyDescent="0.35"/>
    <row r="2252" hidden="1" x14ac:dyDescent="0.35"/>
    <row r="2253" hidden="1" x14ac:dyDescent="0.35"/>
    <row r="2254" hidden="1" x14ac:dyDescent="0.35"/>
    <row r="2255" hidden="1" x14ac:dyDescent="0.35"/>
    <row r="2256" hidden="1" x14ac:dyDescent="0.35"/>
    <row r="2257" hidden="1" x14ac:dyDescent="0.35"/>
    <row r="2258" hidden="1" x14ac:dyDescent="0.35"/>
    <row r="2259" hidden="1" x14ac:dyDescent="0.35"/>
    <row r="2260" hidden="1" x14ac:dyDescent="0.35"/>
    <row r="2261" hidden="1" x14ac:dyDescent="0.35"/>
    <row r="2262" hidden="1" x14ac:dyDescent="0.35"/>
    <row r="2263" hidden="1" x14ac:dyDescent="0.35"/>
    <row r="2264" hidden="1" x14ac:dyDescent="0.35"/>
    <row r="2265" hidden="1" x14ac:dyDescent="0.35"/>
    <row r="2266" hidden="1" x14ac:dyDescent="0.35"/>
    <row r="2267" hidden="1" x14ac:dyDescent="0.35"/>
    <row r="2268" hidden="1" x14ac:dyDescent="0.35"/>
    <row r="2269" hidden="1" x14ac:dyDescent="0.35"/>
    <row r="2270" hidden="1" x14ac:dyDescent="0.35"/>
    <row r="2271" hidden="1" x14ac:dyDescent="0.35"/>
    <row r="2272" hidden="1" x14ac:dyDescent="0.35"/>
    <row r="2273" hidden="1" x14ac:dyDescent="0.35"/>
    <row r="2274" hidden="1" x14ac:dyDescent="0.35"/>
    <row r="2275" hidden="1" x14ac:dyDescent="0.35"/>
    <row r="2276" hidden="1" x14ac:dyDescent="0.35"/>
    <row r="2277" hidden="1" x14ac:dyDescent="0.35"/>
    <row r="2278" hidden="1" x14ac:dyDescent="0.35"/>
    <row r="2279" hidden="1" x14ac:dyDescent="0.35"/>
    <row r="2280" hidden="1" x14ac:dyDescent="0.35"/>
    <row r="2281" hidden="1" x14ac:dyDescent="0.35"/>
    <row r="2282" hidden="1" x14ac:dyDescent="0.35"/>
    <row r="2283" hidden="1" x14ac:dyDescent="0.35"/>
    <row r="2284" hidden="1" x14ac:dyDescent="0.35"/>
    <row r="2285" hidden="1" x14ac:dyDescent="0.35"/>
    <row r="2286" hidden="1" x14ac:dyDescent="0.35"/>
    <row r="2287" hidden="1" x14ac:dyDescent="0.35"/>
    <row r="2288" hidden="1" x14ac:dyDescent="0.35"/>
    <row r="2289" hidden="1" x14ac:dyDescent="0.35"/>
    <row r="2290" hidden="1" x14ac:dyDescent="0.35"/>
    <row r="2291" hidden="1" x14ac:dyDescent="0.35"/>
    <row r="2292" hidden="1" x14ac:dyDescent="0.35"/>
    <row r="2293" hidden="1" x14ac:dyDescent="0.35"/>
    <row r="2294" hidden="1" x14ac:dyDescent="0.35"/>
    <row r="2295" hidden="1" x14ac:dyDescent="0.35"/>
    <row r="2296" hidden="1" x14ac:dyDescent="0.35"/>
    <row r="2297" hidden="1" x14ac:dyDescent="0.35"/>
    <row r="2298" hidden="1" x14ac:dyDescent="0.35"/>
    <row r="2299" hidden="1" x14ac:dyDescent="0.35"/>
    <row r="2300" hidden="1" x14ac:dyDescent="0.35"/>
    <row r="2301" hidden="1" x14ac:dyDescent="0.35"/>
    <row r="2302" hidden="1" x14ac:dyDescent="0.35"/>
    <row r="2303" hidden="1" x14ac:dyDescent="0.35"/>
    <row r="2304" hidden="1" x14ac:dyDescent="0.35"/>
    <row r="2305" hidden="1" x14ac:dyDescent="0.35"/>
    <row r="2306" hidden="1" x14ac:dyDescent="0.35"/>
    <row r="2307" hidden="1" x14ac:dyDescent="0.35"/>
    <row r="2308" hidden="1" x14ac:dyDescent="0.35"/>
    <row r="2309" hidden="1" x14ac:dyDescent="0.35"/>
    <row r="2310" hidden="1" x14ac:dyDescent="0.35"/>
    <row r="2311" hidden="1" x14ac:dyDescent="0.35"/>
    <row r="2312" hidden="1" x14ac:dyDescent="0.35"/>
    <row r="2313" hidden="1" x14ac:dyDescent="0.35"/>
    <row r="2314" hidden="1" x14ac:dyDescent="0.35"/>
    <row r="2315" hidden="1" x14ac:dyDescent="0.35"/>
    <row r="2316" hidden="1" x14ac:dyDescent="0.35"/>
    <row r="2317" hidden="1" x14ac:dyDescent="0.35"/>
    <row r="2318" hidden="1" x14ac:dyDescent="0.35"/>
    <row r="2319" hidden="1" x14ac:dyDescent="0.35"/>
    <row r="2320" hidden="1" x14ac:dyDescent="0.35"/>
    <row r="2321" hidden="1" x14ac:dyDescent="0.35"/>
    <row r="2322" hidden="1" x14ac:dyDescent="0.35"/>
    <row r="2323" hidden="1" x14ac:dyDescent="0.35"/>
    <row r="2324" hidden="1" x14ac:dyDescent="0.35"/>
    <row r="2325" hidden="1" x14ac:dyDescent="0.35"/>
    <row r="2326" hidden="1" x14ac:dyDescent="0.35"/>
    <row r="2327" hidden="1" x14ac:dyDescent="0.35"/>
    <row r="2328" hidden="1" x14ac:dyDescent="0.35"/>
    <row r="2329" hidden="1" x14ac:dyDescent="0.35"/>
    <row r="2330" hidden="1" x14ac:dyDescent="0.35"/>
    <row r="2331" hidden="1" x14ac:dyDescent="0.35"/>
    <row r="2332" hidden="1" x14ac:dyDescent="0.35"/>
    <row r="2333" hidden="1" x14ac:dyDescent="0.35"/>
    <row r="2334" hidden="1" x14ac:dyDescent="0.35"/>
    <row r="2335" hidden="1" x14ac:dyDescent="0.35"/>
    <row r="2336" hidden="1" x14ac:dyDescent="0.35"/>
    <row r="2337" hidden="1" x14ac:dyDescent="0.35"/>
    <row r="2338" hidden="1" x14ac:dyDescent="0.35"/>
    <row r="2339" hidden="1" x14ac:dyDescent="0.35"/>
    <row r="2340" hidden="1" x14ac:dyDescent="0.35"/>
    <row r="2341" hidden="1" x14ac:dyDescent="0.35"/>
    <row r="2342" hidden="1" x14ac:dyDescent="0.35"/>
    <row r="2343" hidden="1" x14ac:dyDescent="0.35"/>
    <row r="2344" hidden="1" x14ac:dyDescent="0.35"/>
    <row r="2345" hidden="1" x14ac:dyDescent="0.35"/>
    <row r="2346" hidden="1" x14ac:dyDescent="0.35"/>
    <row r="2347" hidden="1" x14ac:dyDescent="0.35"/>
    <row r="2348" hidden="1" x14ac:dyDescent="0.35"/>
    <row r="2349" hidden="1" x14ac:dyDescent="0.35"/>
    <row r="2350" hidden="1" x14ac:dyDescent="0.35"/>
    <row r="2351" hidden="1" x14ac:dyDescent="0.35"/>
    <row r="2352" hidden="1" x14ac:dyDescent="0.35"/>
    <row r="2353" hidden="1" x14ac:dyDescent="0.35"/>
    <row r="2354" hidden="1" x14ac:dyDescent="0.35"/>
    <row r="2355" hidden="1" x14ac:dyDescent="0.35"/>
    <row r="2356" hidden="1" x14ac:dyDescent="0.35"/>
    <row r="2357" hidden="1" x14ac:dyDescent="0.35"/>
    <row r="2358" hidden="1" x14ac:dyDescent="0.35"/>
    <row r="2359" hidden="1" x14ac:dyDescent="0.35"/>
    <row r="2360" hidden="1" x14ac:dyDescent="0.35"/>
    <row r="2361" hidden="1" x14ac:dyDescent="0.35"/>
    <row r="2362" hidden="1" x14ac:dyDescent="0.35"/>
    <row r="2363" hidden="1" x14ac:dyDescent="0.35"/>
    <row r="2364" hidden="1" x14ac:dyDescent="0.35"/>
    <row r="2365" hidden="1" x14ac:dyDescent="0.35"/>
    <row r="2366" hidden="1" x14ac:dyDescent="0.35"/>
    <row r="2367" hidden="1" x14ac:dyDescent="0.35"/>
    <row r="2368" hidden="1" x14ac:dyDescent="0.35"/>
    <row r="2369" hidden="1" x14ac:dyDescent="0.35"/>
    <row r="2370" hidden="1" x14ac:dyDescent="0.35"/>
    <row r="2371" hidden="1" x14ac:dyDescent="0.35"/>
    <row r="2372" hidden="1" x14ac:dyDescent="0.35"/>
    <row r="2373" hidden="1" x14ac:dyDescent="0.35"/>
    <row r="2374" hidden="1" x14ac:dyDescent="0.35"/>
    <row r="2375" hidden="1" x14ac:dyDescent="0.35"/>
    <row r="2376" hidden="1" x14ac:dyDescent="0.35"/>
    <row r="2377" hidden="1" x14ac:dyDescent="0.35"/>
    <row r="2378" hidden="1" x14ac:dyDescent="0.35"/>
    <row r="2379" hidden="1" x14ac:dyDescent="0.35"/>
    <row r="2380" hidden="1" x14ac:dyDescent="0.35"/>
    <row r="2381" hidden="1" x14ac:dyDescent="0.35"/>
    <row r="2382" hidden="1" x14ac:dyDescent="0.35"/>
    <row r="2383" hidden="1" x14ac:dyDescent="0.35"/>
    <row r="2384" hidden="1" x14ac:dyDescent="0.35"/>
    <row r="2385" hidden="1" x14ac:dyDescent="0.35"/>
    <row r="2386" hidden="1" x14ac:dyDescent="0.35"/>
    <row r="2387" hidden="1" x14ac:dyDescent="0.35"/>
    <row r="2388" hidden="1" x14ac:dyDescent="0.35"/>
    <row r="2389" hidden="1" x14ac:dyDescent="0.35"/>
    <row r="2390" hidden="1" x14ac:dyDescent="0.35"/>
    <row r="2391" hidden="1" x14ac:dyDescent="0.35"/>
    <row r="2392" hidden="1" x14ac:dyDescent="0.35"/>
    <row r="2393" hidden="1" x14ac:dyDescent="0.35"/>
    <row r="2394" hidden="1" x14ac:dyDescent="0.35"/>
    <row r="2395" hidden="1" x14ac:dyDescent="0.35"/>
    <row r="2396" hidden="1" x14ac:dyDescent="0.35"/>
    <row r="2397" hidden="1" x14ac:dyDescent="0.35"/>
    <row r="2398" hidden="1" x14ac:dyDescent="0.35"/>
    <row r="2399" hidden="1" x14ac:dyDescent="0.35"/>
    <row r="2400" hidden="1" x14ac:dyDescent="0.35"/>
    <row r="2401" hidden="1" x14ac:dyDescent="0.35"/>
    <row r="2402" hidden="1" x14ac:dyDescent="0.35"/>
    <row r="2403" hidden="1" x14ac:dyDescent="0.35"/>
    <row r="2404" hidden="1" x14ac:dyDescent="0.35"/>
    <row r="2405" hidden="1" x14ac:dyDescent="0.35"/>
    <row r="2406" hidden="1" x14ac:dyDescent="0.35"/>
    <row r="2407" hidden="1" x14ac:dyDescent="0.35"/>
    <row r="2408" hidden="1" x14ac:dyDescent="0.35"/>
    <row r="2409" hidden="1" x14ac:dyDescent="0.35"/>
    <row r="2410" hidden="1" x14ac:dyDescent="0.35"/>
    <row r="2411" hidden="1" x14ac:dyDescent="0.35"/>
    <row r="2412" hidden="1" x14ac:dyDescent="0.35"/>
    <row r="2413" hidden="1" x14ac:dyDescent="0.35"/>
    <row r="2414" hidden="1" x14ac:dyDescent="0.35"/>
    <row r="2415" hidden="1" x14ac:dyDescent="0.35"/>
    <row r="2416" hidden="1" x14ac:dyDescent="0.35"/>
    <row r="2417" hidden="1" x14ac:dyDescent="0.35"/>
    <row r="2418" hidden="1" x14ac:dyDescent="0.35"/>
    <row r="2419" hidden="1" x14ac:dyDescent="0.35"/>
    <row r="2420" hidden="1" x14ac:dyDescent="0.35"/>
    <row r="2421" hidden="1" x14ac:dyDescent="0.35"/>
    <row r="2422" hidden="1" x14ac:dyDescent="0.35"/>
    <row r="2423" hidden="1" x14ac:dyDescent="0.35"/>
    <row r="2424" hidden="1" x14ac:dyDescent="0.35"/>
    <row r="2425" hidden="1" x14ac:dyDescent="0.35"/>
    <row r="2426" hidden="1" x14ac:dyDescent="0.35"/>
    <row r="2427" hidden="1" x14ac:dyDescent="0.35"/>
    <row r="2428" hidden="1" x14ac:dyDescent="0.35"/>
    <row r="2429" hidden="1" x14ac:dyDescent="0.35"/>
    <row r="2430" hidden="1" x14ac:dyDescent="0.35"/>
    <row r="2431" hidden="1" x14ac:dyDescent="0.35"/>
    <row r="2432" hidden="1" x14ac:dyDescent="0.35"/>
    <row r="2433" hidden="1" x14ac:dyDescent="0.35"/>
    <row r="2434" hidden="1" x14ac:dyDescent="0.35"/>
    <row r="2435" hidden="1" x14ac:dyDescent="0.35"/>
    <row r="2436" hidden="1" x14ac:dyDescent="0.35"/>
    <row r="2437" hidden="1" x14ac:dyDescent="0.35"/>
    <row r="2438" hidden="1" x14ac:dyDescent="0.35"/>
    <row r="2439" hidden="1" x14ac:dyDescent="0.35"/>
    <row r="2440" hidden="1" x14ac:dyDescent="0.35"/>
    <row r="2441" hidden="1" x14ac:dyDescent="0.35"/>
    <row r="2442" hidden="1" x14ac:dyDescent="0.35"/>
    <row r="2443" hidden="1" x14ac:dyDescent="0.35"/>
    <row r="2444" hidden="1" x14ac:dyDescent="0.35"/>
    <row r="2445" hidden="1" x14ac:dyDescent="0.35"/>
    <row r="2446" hidden="1" x14ac:dyDescent="0.35"/>
    <row r="2447" hidden="1" x14ac:dyDescent="0.35"/>
    <row r="2448" hidden="1" x14ac:dyDescent="0.35"/>
    <row r="2449" hidden="1" x14ac:dyDescent="0.35"/>
    <row r="2450" hidden="1" x14ac:dyDescent="0.35"/>
    <row r="2451" hidden="1" x14ac:dyDescent="0.35"/>
    <row r="2452" hidden="1" x14ac:dyDescent="0.35"/>
    <row r="2453" hidden="1" x14ac:dyDescent="0.35"/>
    <row r="2454" hidden="1" x14ac:dyDescent="0.35"/>
    <row r="2455" hidden="1" x14ac:dyDescent="0.35"/>
    <row r="2456" hidden="1" x14ac:dyDescent="0.35"/>
    <row r="2457" hidden="1" x14ac:dyDescent="0.35"/>
    <row r="2458" hidden="1" x14ac:dyDescent="0.35"/>
    <row r="2459" hidden="1" x14ac:dyDescent="0.35"/>
    <row r="2460" hidden="1" x14ac:dyDescent="0.35"/>
    <row r="2461" hidden="1" x14ac:dyDescent="0.35"/>
    <row r="2462" hidden="1" x14ac:dyDescent="0.35"/>
    <row r="2463" hidden="1" x14ac:dyDescent="0.35"/>
    <row r="2464" hidden="1" x14ac:dyDescent="0.35"/>
    <row r="2465" hidden="1" x14ac:dyDescent="0.35"/>
    <row r="2466" hidden="1" x14ac:dyDescent="0.35"/>
    <row r="2467" hidden="1" x14ac:dyDescent="0.35"/>
    <row r="2468" hidden="1" x14ac:dyDescent="0.35"/>
    <row r="2469" hidden="1" x14ac:dyDescent="0.35"/>
    <row r="2470" hidden="1" x14ac:dyDescent="0.35"/>
    <row r="2471" hidden="1" x14ac:dyDescent="0.35"/>
    <row r="2472" hidden="1" x14ac:dyDescent="0.35"/>
    <row r="2473" hidden="1" x14ac:dyDescent="0.35"/>
    <row r="2474" hidden="1" x14ac:dyDescent="0.35"/>
    <row r="2475" hidden="1" x14ac:dyDescent="0.35"/>
    <row r="2476" hidden="1" x14ac:dyDescent="0.35"/>
    <row r="2477" hidden="1" x14ac:dyDescent="0.35"/>
    <row r="2478" hidden="1" x14ac:dyDescent="0.35"/>
    <row r="2479" hidden="1" x14ac:dyDescent="0.35"/>
    <row r="2480" hidden="1" x14ac:dyDescent="0.35"/>
    <row r="2481" hidden="1" x14ac:dyDescent="0.35"/>
    <row r="2482" hidden="1" x14ac:dyDescent="0.35"/>
    <row r="2483" hidden="1" x14ac:dyDescent="0.35"/>
    <row r="2484" hidden="1" x14ac:dyDescent="0.35"/>
    <row r="2485" hidden="1" x14ac:dyDescent="0.35"/>
    <row r="2486" hidden="1" x14ac:dyDescent="0.35"/>
    <row r="2487" hidden="1" x14ac:dyDescent="0.35"/>
    <row r="2488" hidden="1" x14ac:dyDescent="0.35"/>
    <row r="2489" hidden="1" x14ac:dyDescent="0.35"/>
    <row r="2490" hidden="1" x14ac:dyDescent="0.35"/>
    <row r="2491" hidden="1" x14ac:dyDescent="0.35"/>
    <row r="2492" hidden="1" x14ac:dyDescent="0.35"/>
    <row r="2493" hidden="1" x14ac:dyDescent="0.35"/>
    <row r="2494" hidden="1" x14ac:dyDescent="0.35"/>
    <row r="2495" hidden="1" x14ac:dyDescent="0.35"/>
    <row r="2496" hidden="1" x14ac:dyDescent="0.35"/>
    <row r="2497" hidden="1" x14ac:dyDescent="0.35"/>
    <row r="2498" hidden="1" x14ac:dyDescent="0.35"/>
    <row r="2499" hidden="1" x14ac:dyDescent="0.35"/>
    <row r="2500" hidden="1" x14ac:dyDescent="0.35"/>
    <row r="2501" hidden="1" x14ac:dyDescent="0.35"/>
    <row r="2502" hidden="1" x14ac:dyDescent="0.35"/>
    <row r="2503" hidden="1" x14ac:dyDescent="0.35"/>
    <row r="2504" hidden="1" x14ac:dyDescent="0.35"/>
    <row r="2505" hidden="1" x14ac:dyDescent="0.35"/>
    <row r="2506" hidden="1" x14ac:dyDescent="0.35"/>
    <row r="2507" hidden="1" x14ac:dyDescent="0.35"/>
    <row r="2508" hidden="1" x14ac:dyDescent="0.35"/>
    <row r="2509" hidden="1" x14ac:dyDescent="0.35"/>
    <row r="2510" hidden="1" x14ac:dyDescent="0.35"/>
    <row r="2511" hidden="1" x14ac:dyDescent="0.35"/>
    <row r="2512" hidden="1" x14ac:dyDescent="0.35"/>
    <row r="2513" hidden="1" x14ac:dyDescent="0.35"/>
    <row r="2514" hidden="1" x14ac:dyDescent="0.35"/>
    <row r="2515" hidden="1" x14ac:dyDescent="0.35"/>
    <row r="2516" hidden="1" x14ac:dyDescent="0.35"/>
    <row r="2517" hidden="1" x14ac:dyDescent="0.35"/>
    <row r="2518" hidden="1" x14ac:dyDescent="0.35"/>
    <row r="2519" hidden="1" x14ac:dyDescent="0.35"/>
    <row r="2520" hidden="1" x14ac:dyDescent="0.35"/>
    <row r="2521" hidden="1" x14ac:dyDescent="0.35"/>
    <row r="2522" hidden="1" x14ac:dyDescent="0.35"/>
    <row r="2523" hidden="1" x14ac:dyDescent="0.35"/>
    <row r="2524" hidden="1" x14ac:dyDescent="0.35"/>
    <row r="2525" hidden="1" x14ac:dyDescent="0.35"/>
    <row r="2526" hidden="1" x14ac:dyDescent="0.35"/>
    <row r="2527" hidden="1" x14ac:dyDescent="0.35"/>
    <row r="2528" hidden="1" x14ac:dyDescent="0.35"/>
    <row r="2529" hidden="1" x14ac:dyDescent="0.35"/>
    <row r="2530" hidden="1" x14ac:dyDescent="0.35"/>
    <row r="2531" hidden="1" x14ac:dyDescent="0.35"/>
    <row r="2532" hidden="1" x14ac:dyDescent="0.35"/>
    <row r="2533" hidden="1" x14ac:dyDescent="0.35"/>
    <row r="2534" hidden="1" x14ac:dyDescent="0.35"/>
    <row r="2535" hidden="1" x14ac:dyDescent="0.35"/>
    <row r="2536" hidden="1" x14ac:dyDescent="0.35"/>
    <row r="2537" hidden="1" x14ac:dyDescent="0.35"/>
    <row r="2538" hidden="1" x14ac:dyDescent="0.35"/>
    <row r="2539" hidden="1" x14ac:dyDescent="0.35"/>
    <row r="2540" hidden="1" x14ac:dyDescent="0.35"/>
    <row r="2541" hidden="1" x14ac:dyDescent="0.35"/>
    <row r="2542" hidden="1" x14ac:dyDescent="0.35"/>
    <row r="2543" hidden="1" x14ac:dyDescent="0.35"/>
    <row r="2544" hidden="1" x14ac:dyDescent="0.35"/>
    <row r="2545" hidden="1" x14ac:dyDescent="0.35"/>
    <row r="2546" hidden="1" x14ac:dyDescent="0.35"/>
    <row r="2547" hidden="1" x14ac:dyDescent="0.35"/>
    <row r="2548" hidden="1" x14ac:dyDescent="0.35"/>
    <row r="2549" hidden="1" x14ac:dyDescent="0.35"/>
    <row r="2550" hidden="1" x14ac:dyDescent="0.35"/>
    <row r="2551" hidden="1" x14ac:dyDescent="0.35"/>
    <row r="2552" hidden="1" x14ac:dyDescent="0.35"/>
    <row r="2553" hidden="1" x14ac:dyDescent="0.35"/>
    <row r="2554" hidden="1" x14ac:dyDescent="0.35"/>
    <row r="2555" hidden="1" x14ac:dyDescent="0.35"/>
    <row r="2556" hidden="1" x14ac:dyDescent="0.35"/>
    <row r="2557" hidden="1" x14ac:dyDescent="0.35"/>
    <row r="2558" hidden="1" x14ac:dyDescent="0.35"/>
    <row r="2559" hidden="1" x14ac:dyDescent="0.35"/>
    <row r="2560" hidden="1" x14ac:dyDescent="0.35"/>
    <row r="2561" hidden="1" x14ac:dyDescent="0.35"/>
    <row r="2562" hidden="1" x14ac:dyDescent="0.35"/>
    <row r="2563" hidden="1" x14ac:dyDescent="0.35"/>
    <row r="2564" hidden="1" x14ac:dyDescent="0.35"/>
    <row r="2565" hidden="1" x14ac:dyDescent="0.35"/>
    <row r="2566" hidden="1" x14ac:dyDescent="0.35"/>
    <row r="2567" hidden="1" x14ac:dyDescent="0.35"/>
    <row r="2568" hidden="1" x14ac:dyDescent="0.35"/>
    <row r="2569" hidden="1" x14ac:dyDescent="0.35"/>
    <row r="2570" hidden="1" x14ac:dyDescent="0.35"/>
    <row r="2571" hidden="1" x14ac:dyDescent="0.35"/>
    <row r="2572" hidden="1" x14ac:dyDescent="0.35"/>
    <row r="2573" hidden="1" x14ac:dyDescent="0.35"/>
    <row r="2574" hidden="1" x14ac:dyDescent="0.35"/>
    <row r="2575" hidden="1" x14ac:dyDescent="0.35"/>
    <row r="2576" hidden="1" x14ac:dyDescent="0.35"/>
    <row r="2577" hidden="1" x14ac:dyDescent="0.35"/>
    <row r="2578" hidden="1" x14ac:dyDescent="0.35"/>
    <row r="2579" hidden="1" x14ac:dyDescent="0.35"/>
    <row r="2580" hidden="1" x14ac:dyDescent="0.35"/>
    <row r="2581" hidden="1" x14ac:dyDescent="0.35"/>
    <row r="2582" hidden="1" x14ac:dyDescent="0.35"/>
    <row r="2583" hidden="1" x14ac:dyDescent="0.35"/>
    <row r="2584" hidden="1" x14ac:dyDescent="0.35"/>
    <row r="2585" hidden="1" x14ac:dyDescent="0.35"/>
    <row r="2586" hidden="1" x14ac:dyDescent="0.35"/>
    <row r="2587" hidden="1" x14ac:dyDescent="0.35"/>
    <row r="2588" hidden="1" x14ac:dyDescent="0.35"/>
    <row r="2589" hidden="1" x14ac:dyDescent="0.35"/>
    <row r="2590" hidden="1" x14ac:dyDescent="0.35"/>
    <row r="2591" hidden="1" x14ac:dyDescent="0.35"/>
    <row r="2592" hidden="1" x14ac:dyDescent="0.35"/>
    <row r="2593" hidden="1" x14ac:dyDescent="0.35"/>
    <row r="2594" hidden="1" x14ac:dyDescent="0.35"/>
    <row r="2595" hidden="1" x14ac:dyDescent="0.35"/>
    <row r="2596" hidden="1" x14ac:dyDescent="0.35"/>
    <row r="2597" hidden="1" x14ac:dyDescent="0.35"/>
    <row r="2598" hidden="1" x14ac:dyDescent="0.35"/>
    <row r="2599" hidden="1" x14ac:dyDescent="0.35"/>
    <row r="2600" hidden="1" x14ac:dyDescent="0.35"/>
    <row r="2601" hidden="1" x14ac:dyDescent="0.35"/>
    <row r="2602" hidden="1" x14ac:dyDescent="0.35"/>
    <row r="2603" hidden="1" x14ac:dyDescent="0.35"/>
    <row r="2604" hidden="1" x14ac:dyDescent="0.35"/>
    <row r="2605" hidden="1" x14ac:dyDescent="0.35"/>
    <row r="2606" hidden="1" x14ac:dyDescent="0.35"/>
    <row r="2607" hidden="1" x14ac:dyDescent="0.35"/>
    <row r="2608" hidden="1" x14ac:dyDescent="0.35"/>
    <row r="2609" hidden="1" x14ac:dyDescent="0.35"/>
    <row r="2610" hidden="1" x14ac:dyDescent="0.35"/>
    <row r="2611" hidden="1" x14ac:dyDescent="0.35"/>
    <row r="2612" hidden="1" x14ac:dyDescent="0.35"/>
    <row r="2613" hidden="1" x14ac:dyDescent="0.35"/>
    <row r="2614" hidden="1" x14ac:dyDescent="0.35"/>
    <row r="2615" hidden="1" x14ac:dyDescent="0.35"/>
    <row r="2616" hidden="1" x14ac:dyDescent="0.35"/>
    <row r="2617" hidden="1" x14ac:dyDescent="0.35"/>
    <row r="2618" hidden="1" x14ac:dyDescent="0.35"/>
    <row r="2619" hidden="1" x14ac:dyDescent="0.35"/>
    <row r="2620" hidden="1" x14ac:dyDescent="0.35"/>
    <row r="2621" hidden="1" x14ac:dyDescent="0.35"/>
    <row r="2622" hidden="1" x14ac:dyDescent="0.35"/>
    <row r="2623" hidden="1" x14ac:dyDescent="0.35"/>
    <row r="2624" hidden="1" x14ac:dyDescent="0.35"/>
    <row r="2625" hidden="1" x14ac:dyDescent="0.35"/>
    <row r="2626" hidden="1" x14ac:dyDescent="0.35"/>
    <row r="2627" hidden="1" x14ac:dyDescent="0.35"/>
    <row r="2628" hidden="1" x14ac:dyDescent="0.35"/>
    <row r="2629" hidden="1" x14ac:dyDescent="0.35"/>
    <row r="2630" hidden="1" x14ac:dyDescent="0.35"/>
    <row r="2631" hidden="1" x14ac:dyDescent="0.35"/>
    <row r="2632" hidden="1" x14ac:dyDescent="0.35"/>
    <row r="2633" hidden="1" x14ac:dyDescent="0.35"/>
    <row r="2634" hidden="1" x14ac:dyDescent="0.35"/>
    <row r="2635" hidden="1" x14ac:dyDescent="0.35"/>
    <row r="2636" hidden="1" x14ac:dyDescent="0.35"/>
    <row r="2637" hidden="1" x14ac:dyDescent="0.35"/>
    <row r="2638" hidden="1" x14ac:dyDescent="0.35"/>
    <row r="2639" hidden="1" x14ac:dyDescent="0.35"/>
    <row r="2640" hidden="1" x14ac:dyDescent="0.35"/>
    <row r="2641" hidden="1" x14ac:dyDescent="0.35"/>
    <row r="2642" hidden="1" x14ac:dyDescent="0.35"/>
    <row r="2643" hidden="1" x14ac:dyDescent="0.35"/>
    <row r="2644" hidden="1" x14ac:dyDescent="0.35"/>
    <row r="2645" hidden="1" x14ac:dyDescent="0.35"/>
    <row r="2646" hidden="1" x14ac:dyDescent="0.35"/>
    <row r="2647" hidden="1" x14ac:dyDescent="0.35"/>
    <row r="2648" hidden="1" x14ac:dyDescent="0.35"/>
    <row r="2649" hidden="1" x14ac:dyDescent="0.35"/>
    <row r="2650" hidden="1" x14ac:dyDescent="0.35"/>
    <row r="2651" hidden="1" x14ac:dyDescent="0.35"/>
    <row r="2652" hidden="1" x14ac:dyDescent="0.35"/>
    <row r="2653" hidden="1" x14ac:dyDescent="0.35"/>
    <row r="2654" hidden="1" x14ac:dyDescent="0.35"/>
    <row r="2655" hidden="1" x14ac:dyDescent="0.35"/>
    <row r="2656" hidden="1" x14ac:dyDescent="0.35"/>
    <row r="2657" hidden="1" x14ac:dyDescent="0.35"/>
    <row r="2658" hidden="1" x14ac:dyDescent="0.35"/>
    <row r="2659" hidden="1" x14ac:dyDescent="0.35"/>
    <row r="2660" hidden="1" x14ac:dyDescent="0.35"/>
    <row r="2661" hidden="1" x14ac:dyDescent="0.35"/>
    <row r="2662" hidden="1" x14ac:dyDescent="0.35"/>
    <row r="2663" hidden="1" x14ac:dyDescent="0.35"/>
    <row r="2664" hidden="1" x14ac:dyDescent="0.35"/>
    <row r="2665" hidden="1" x14ac:dyDescent="0.35"/>
    <row r="2666" hidden="1" x14ac:dyDescent="0.35"/>
    <row r="2667" hidden="1" x14ac:dyDescent="0.35"/>
    <row r="2668" hidden="1" x14ac:dyDescent="0.35"/>
    <row r="2669" hidden="1" x14ac:dyDescent="0.35"/>
    <row r="2670" hidden="1" x14ac:dyDescent="0.35"/>
    <row r="2671" hidden="1" x14ac:dyDescent="0.35"/>
    <row r="2672" hidden="1" x14ac:dyDescent="0.35"/>
    <row r="2673" hidden="1" x14ac:dyDescent="0.35"/>
    <row r="2674" hidden="1" x14ac:dyDescent="0.35"/>
    <row r="2675" hidden="1" x14ac:dyDescent="0.35"/>
    <row r="2676" hidden="1" x14ac:dyDescent="0.35"/>
    <row r="2677" hidden="1" x14ac:dyDescent="0.35"/>
    <row r="2678" hidden="1" x14ac:dyDescent="0.35"/>
    <row r="2679" hidden="1" x14ac:dyDescent="0.35"/>
    <row r="2680" hidden="1" x14ac:dyDescent="0.35"/>
    <row r="2681" hidden="1" x14ac:dyDescent="0.35"/>
    <row r="2682" hidden="1" x14ac:dyDescent="0.35"/>
    <row r="2683" hidden="1" x14ac:dyDescent="0.35"/>
    <row r="2684" hidden="1" x14ac:dyDescent="0.35"/>
    <row r="2685" hidden="1" x14ac:dyDescent="0.35"/>
    <row r="2686" hidden="1" x14ac:dyDescent="0.35"/>
    <row r="2687" hidden="1" x14ac:dyDescent="0.35"/>
    <row r="2688" hidden="1" x14ac:dyDescent="0.35"/>
    <row r="2689" hidden="1" x14ac:dyDescent="0.35"/>
    <row r="2690" hidden="1" x14ac:dyDescent="0.35"/>
    <row r="2691" hidden="1" x14ac:dyDescent="0.35"/>
    <row r="2692" hidden="1" x14ac:dyDescent="0.35"/>
    <row r="2693" hidden="1" x14ac:dyDescent="0.35"/>
    <row r="2694" hidden="1" x14ac:dyDescent="0.35"/>
    <row r="2695" hidden="1" x14ac:dyDescent="0.35"/>
    <row r="2696" hidden="1" x14ac:dyDescent="0.35"/>
    <row r="2697" hidden="1" x14ac:dyDescent="0.35"/>
    <row r="2698" hidden="1" x14ac:dyDescent="0.35"/>
    <row r="2699" hidden="1" x14ac:dyDescent="0.35"/>
    <row r="2700" hidden="1" x14ac:dyDescent="0.35"/>
    <row r="2701" hidden="1" x14ac:dyDescent="0.35"/>
    <row r="2702" hidden="1" x14ac:dyDescent="0.35"/>
    <row r="2703" hidden="1" x14ac:dyDescent="0.35"/>
    <row r="2704" hidden="1" x14ac:dyDescent="0.35"/>
    <row r="2705" hidden="1" x14ac:dyDescent="0.35"/>
    <row r="2706" hidden="1" x14ac:dyDescent="0.35"/>
    <row r="2707" hidden="1" x14ac:dyDescent="0.35"/>
    <row r="2708" hidden="1" x14ac:dyDescent="0.35"/>
    <row r="2709" hidden="1" x14ac:dyDescent="0.35"/>
    <row r="2710" hidden="1" x14ac:dyDescent="0.35"/>
    <row r="2711" hidden="1" x14ac:dyDescent="0.35"/>
    <row r="2712" hidden="1" x14ac:dyDescent="0.35"/>
    <row r="2713" hidden="1" x14ac:dyDescent="0.35"/>
    <row r="2714" hidden="1" x14ac:dyDescent="0.35"/>
    <row r="2715" hidden="1" x14ac:dyDescent="0.35"/>
    <row r="2716" hidden="1" x14ac:dyDescent="0.35"/>
    <row r="2717" hidden="1" x14ac:dyDescent="0.35"/>
    <row r="2718" hidden="1" x14ac:dyDescent="0.35"/>
    <row r="2719" hidden="1" x14ac:dyDescent="0.35"/>
    <row r="2720" hidden="1" x14ac:dyDescent="0.35"/>
    <row r="2721" hidden="1" x14ac:dyDescent="0.35"/>
    <row r="2722" hidden="1" x14ac:dyDescent="0.35"/>
    <row r="2723" hidden="1" x14ac:dyDescent="0.35"/>
    <row r="2724" hidden="1" x14ac:dyDescent="0.35"/>
    <row r="2725" hidden="1" x14ac:dyDescent="0.35"/>
    <row r="2726" hidden="1" x14ac:dyDescent="0.35"/>
    <row r="2727" hidden="1" x14ac:dyDescent="0.35"/>
    <row r="2728" hidden="1" x14ac:dyDescent="0.35"/>
    <row r="2729" hidden="1" x14ac:dyDescent="0.35"/>
    <row r="2730" hidden="1" x14ac:dyDescent="0.35"/>
    <row r="2731" hidden="1" x14ac:dyDescent="0.35"/>
    <row r="2732" hidden="1" x14ac:dyDescent="0.35"/>
    <row r="2733" hidden="1" x14ac:dyDescent="0.35"/>
    <row r="2734" hidden="1" x14ac:dyDescent="0.35"/>
    <row r="2735" hidden="1" x14ac:dyDescent="0.35"/>
    <row r="2736" hidden="1" x14ac:dyDescent="0.35"/>
    <row r="2737" hidden="1" x14ac:dyDescent="0.35"/>
    <row r="2738" hidden="1" x14ac:dyDescent="0.35"/>
    <row r="2739" hidden="1" x14ac:dyDescent="0.35"/>
    <row r="2740" hidden="1" x14ac:dyDescent="0.35"/>
    <row r="2741" hidden="1" x14ac:dyDescent="0.35"/>
    <row r="2742" hidden="1" x14ac:dyDescent="0.35"/>
    <row r="2743" hidden="1" x14ac:dyDescent="0.35"/>
    <row r="2744" hidden="1" x14ac:dyDescent="0.35"/>
    <row r="2745" hidden="1" x14ac:dyDescent="0.35"/>
    <row r="2746" hidden="1" x14ac:dyDescent="0.35"/>
    <row r="2747" hidden="1" x14ac:dyDescent="0.35"/>
    <row r="2748" hidden="1" x14ac:dyDescent="0.35"/>
    <row r="2749" hidden="1" x14ac:dyDescent="0.35"/>
    <row r="2750" hidden="1" x14ac:dyDescent="0.35"/>
    <row r="2751" hidden="1" x14ac:dyDescent="0.35"/>
    <row r="2752" hidden="1" x14ac:dyDescent="0.35"/>
    <row r="2753" hidden="1" x14ac:dyDescent="0.35"/>
    <row r="2754" hidden="1" x14ac:dyDescent="0.35"/>
    <row r="2755" hidden="1" x14ac:dyDescent="0.35"/>
    <row r="2756" hidden="1" x14ac:dyDescent="0.35"/>
    <row r="2757" hidden="1" x14ac:dyDescent="0.35"/>
    <row r="2758" hidden="1" x14ac:dyDescent="0.35"/>
    <row r="2759" hidden="1" x14ac:dyDescent="0.35"/>
    <row r="2760" hidden="1" x14ac:dyDescent="0.35"/>
    <row r="2761" hidden="1" x14ac:dyDescent="0.35"/>
    <row r="2762" hidden="1" x14ac:dyDescent="0.35"/>
    <row r="2763" hidden="1" x14ac:dyDescent="0.35"/>
    <row r="2764" hidden="1" x14ac:dyDescent="0.35"/>
    <row r="2765" hidden="1" x14ac:dyDescent="0.35"/>
    <row r="2766" hidden="1" x14ac:dyDescent="0.35"/>
    <row r="2767" hidden="1" x14ac:dyDescent="0.35"/>
    <row r="2768" hidden="1" x14ac:dyDescent="0.35"/>
    <row r="2769" hidden="1" x14ac:dyDescent="0.35"/>
    <row r="2770" hidden="1" x14ac:dyDescent="0.35"/>
    <row r="2771" hidden="1" x14ac:dyDescent="0.35"/>
    <row r="2772" hidden="1" x14ac:dyDescent="0.35"/>
    <row r="2773" hidden="1" x14ac:dyDescent="0.35"/>
    <row r="2774" hidden="1" x14ac:dyDescent="0.35"/>
    <row r="2775" hidden="1" x14ac:dyDescent="0.35"/>
    <row r="2776" hidden="1" x14ac:dyDescent="0.35"/>
    <row r="2777" hidden="1" x14ac:dyDescent="0.35"/>
    <row r="2778" hidden="1" x14ac:dyDescent="0.35"/>
    <row r="2779" hidden="1" x14ac:dyDescent="0.35"/>
    <row r="2780" hidden="1" x14ac:dyDescent="0.35"/>
    <row r="2781" hidden="1" x14ac:dyDescent="0.35"/>
    <row r="2782" hidden="1" x14ac:dyDescent="0.35"/>
    <row r="2783" hidden="1" x14ac:dyDescent="0.35"/>
    <row r="2784" hidden="1" x14ac:dyDescent="0.35"/>
    <row r="2785" hidden="1" x14ac:dyDescent="0.35"/>
    <row r="2786" hidden="1" x14ac:dyDescent="0.35"/>
    <row r="2787" hidden="1" x14ac:dyDescent="0.35"/>
    <row r="2788" hidden="1" x14ac:dyDescent="0.35"/>
    <row r="2789" hidden="1" x14ac:dyDescent="0.35"/>
    <row r="2790" hidden="1" x14ac:dyDescent="0.35"/>
    <row r="2791" hidden="1" x14ac:dyDescent="0.35"/>
    <row r="2792" hidden="1" x14ac:dyDescent="0.35"/>
    <row r="2793" hidden="1" x14ac:dyDescent="0.35"/>
    <row r="2794" hidden="1" x14ac:dyDescent="0.35"/>
    <row r="2795" hidden="1" x14ac:dyDescent="0.35"/>
    <row r="2796" hidden="1" x14ac:dyDescent="0.35"/>
    <row r="2797" hidden="1" x14ac:dyDescent="0.35"/>
    <row r="2798" hidden="1" x14ac:dyDescent="0.35"/>
    <row r="2799" hidden="1" x14ac:dyDescent="0.35"/>
    <row r="2800" hidden="1" x14ac:dyDescent="0.35"/>
    <row r="2801" hidden="1" x14ac:dyDescent="0.35"/>
    <row r="2802" hidden="1" x14ac:dyDescent="0.35"/>
    <row r="2803" hidden="1" x14ac:dyDescent="0.35"/>
    <row r="2804" hidden="1" x14ac:dyDescent="0.35"/>
    <row r="2805" hidden="1" x14ac:dyDescent="0.35"/>
    <row r="2806" hidden="1" x14ac:dyDescent="0.35"/>
    <row r="2807" hidden="1" x14ac:dyDescent="0.35"/>
    <row r="2808" hidden="1" x14ac:dyDescent="0.35"/>
    <row r="2809" hidden="1" x14ac:dyDescent="0.35"/>
    <row r="2810" hidden="1" x14ac:dyDescent="0.35"/>
    <row r="2811" hidden="1" x14ac:dyDescent="0.35"/>
    <row r="2812" hidden="1" x14ac:dyDescent="0.35"/>
    <row r="2813" hidden="1" x14ac:dyDescent="0.35"/>
    <row r="2814" hidden="1" x14ac:dyDescent="0.35"/>
    <row r="2815" hidden="1" x14ac:dyDescent="0.35"/>
    <row r="2816" hidden="1" x14ac:dyDescent="0.35"/>
    <row r="2817" hidden="1" x14ac:dyDescent="0.35"/>
    <row r="2818" hidden="1" x14ac:dyDescent="0.35"/>
    <row r="2819" hidden="1" x14ac:dyDescent="0.35"/>
    <row r="2820" hidden="1" x14ac:dyDescent="0.35"/>
    <row r="2821" hidden="1" x14ac:dyDescent="0.35"/>
    <row r="2822" hidden="1" x14ac:dyDescent="0.35"/>
    <row r="2823" hidden="1" x14ac:dyDescent="0.35"/>
    <row r="2824" hidden="1" x14ac:dyDescent="0.35"/>
    <row r="2825" hidden="1" x14ac:dyDescent="0.35"/>
    <row r="2826" hidden="1" x14ac:dyDescent="0.35"/>
    <row r="2827" hidden="1" x14ac:dyDescent="0.35"/>
    <row r="2828" hidden="1" x14ac:dyDescent="0.35"/>
    <row r="2829" hidden="1" x14ac:dyDescent="0.35"/>
    <row r="2830" hidden="1" x14ac:dyDescent="0.35"/>
    <row r="2831" hidden="1" x14ac:dyDescent="0.35"/>
    <row r="2832" hidden="1" x14ac:dyDescent="0.35"/>
    <row r="2833" hidden="1" x14ac:dyDescent="0.35"/>
    <row r="2834" hidden="1" x14ac:dyDescent="0.35"/>
    <row r="2835" hidden="1" x14ac:dyDescent="0.35"/>
    <row r="2836" hidden="1" x14ac:dyDescent="0.35"/>
    <row r="2837" hidden="1" x14ac:dyDescent="0.35"/>
    <row r="2838" hidden="1" x14ac:dyDescent="0.35"/>
    <row r="2839" hidden="1" x14ac:dyDescent="0.35"/>
    <row r="2840" hidden="1" x14ac:dyDescent="0.35"/>
    <row r="2841" hidden="1" x14ac:dyDescent="0.35"/>
    <row r="2842" hidden="1" x14ac:dyDescent="0.35"/>
    <row r="2843" hidden="1" x14ac:dyDescent="0.35"/>
    <row r="2844" hidden="1" x14ac:dyDescent="0.35"/>
    <row r="2845" hidden="1" x14ac:dyDescent="0.35"/>
    <row r="2846" hidden="1" x14ac:dyDescent="0.35"/>
    <row r="2847" hidden="1" x14ac:dyDescent="0.35"/>
    <row r="2848" hidden="1" x14ac:dyDescent="0.35"/>
    <row r="2849" hidden="1" x14ac:dyDescent="0.35"/>
    <row r="2850" hidden="1" x14ac:dyDescent="0.35"/>
    <row r="2851" hidden="1" x14ac:dyDescent="0.35"/>
    <row r="2852" hidden="1" x14ac:dyDescent="0.35"/>
    <row r="2853" hidden="1" x14ac:dyDescent="0.35"/>
    <row r="2854" hidden="1" x14ac:dyDescent="0.35"/>
    <row r="2855" hidden="1" x14ac:dyDescent="0.35"/>
    <row r="2856" hidden="1" x14ac:dyDescent="0.35"/>
    <row r="2857" hidden="1" x14ac:dyDescent="0.35"/>
    <row r="2858" hidden="1" x14ac:dyDescent="0.35"/>
    <row r="2859" hidden="1" x14ac:dyDescent="0.35"/>
    <row r="2860" hidden="1" x14ac:dyDescent="0.35"/>
    <row r="2861" hidden="1" x14ac:dyDescent="0.35"/>
    <row r="2862" hidden="1" x14ac:dyDescent="0.35"/>
    <row r="2863" hidden="1" x14ac:dyDescent="0.35"/>
    <row r="2864" hidden="1" x14ac:dyDescent="0.35"/>
    <row r="2865" hidden="1" x14ac:dyDescent="0.35"/>
    <row r="2866" hidden="1" x14ac:dyDescent="0.35"/>
    <row r="2867" hidden="1" x14ac:dyDescent="0.35"/>
    <row r="2868" hidden="1" x14ac:dyDescent="0.35"/>
    <row r="2869" hidden="1" x14ac:dyDescent="0.35"/>
    <row r="2870" hidden="1" x14ac:dyDescent="0.35"/>
    <row r="2871" hidden="1" x14ac:dyDescent="0.35"/>
    <row r="2872" hidden="1" x14ac:dyDescent="0.35"/>
    <row r="2873" hidden="1" x14ac:dyDescent="0.35"/>
    <row r="2874" hidden="1" x14ac:dyDescent="0.35"/>
    <row r="2875" hidden="1" x14ac:dyDescent="0.35"/>
    <row r="2876" hidden="1" x14ac:dyDescent="0.35"/>
    <row r="2877" hidden="1" x14ac:dyDescent="0.35"/>
    <row r="2878" hidden="1" x14ac:dyDescent="0.35"/>
    <row r="2879" hidden="1" x14ac:dyDescent="0.35"/>
    <row r="2880" hidden="1" x14ac:dyDescent="0.35"/>
    <row r="2881" hidden="1" x14ac:dyDescent="0.35"/>
    <row r="2882" hidden="1" x14ac:dyDescent="0.35"/>
    <row r="2883" hidden="1" x14ac:dyDescent="0.35"/>
    <row r="2884" hidden="1" x14ac:dyDescent="0.35"/>
    <row r="2885" hidden="1" x14ac:dyDescent="0.35"/>
    <row r="2886" hidden="1" x14ac:dyDescent="0.35"/>
    <row r="2887" hidden="1" x14ac:dyDescent="0.35"/>
    <row r="2888" hidden="1" x14ac:dyDescent="0.35"/>
    <row r="2889" hidden="1" x14ac:dyDescent="0.35"/>
    <row r="2890" hidden="1" x14ac:dyDescent="0.35"/>
    <row r="2891" hidden="1" x14ac:dyDescent="0.35"/>
    <row r="2892" hidden="1" x14ac:dyDescent="0.35"/>
    <row r="2893" hidden="1" x14ac:dyDescent="0.35"/>
    <row r="2894" hidden="1" x14ac:dyDescent="0.35"/>
    <row r="2895" hidden="1" x14ac:dyDescent="0.35"/>
    <row r="2896" hidden="1" x14ac:dyDescent="0.35"/>
    <row r="2897" hidden="1" x14ac:dyDescent="0.35"/>
    <row r="2898" hidden="1" x14ac:dyDescent="0.35"/>
    <row r="2899" hidden="1" x14ac:dyDescent="0.35"/>
    <row r="2900" hidden="1" x14ac:dyDescent="0.35"/>
    <row r="2901" hidden="1" x14ac:dyDescent="0.35"/>
    <row r="2902" hidden="1" x14ac:dyDescent="0.35"/>
    <row r="2903" hidden="1" x14ac:dyDescent="0.35"/>
    <row r="2904" hidden="1" x14ac:dyDescent="0.35"/>
    <row r="2905" hidden="1" x14ac:dyDescent="0.35"/>
    <row r="2906" hidden="1" x14ac:dyDescent="0.35"/>
    <row r="2907" hidden="1" x14ac:dyDescent="0.35"/>
    <row r="2908" hidden="1" x14ac:dyDescent="0.35"/>
    <row r="2909" hidden="1" x14ac:dyDescent="0.35"/>
    <row r="2910" hidden="1" x14ac:dyDescent="0.35"/>
    <row r="2911" hidden="1" x14ac:dyDescent="0.35"/>
    <row r="2912" hidden="1" x14ac:dyDescent="0.35"/>
    <row r="2913" hidden="1" x14ac:dyDescent="0.35"/>
    <row r="2914" hidden="1" x14ac:dyDescent="0.35"/>
    <row r="2915" hidden="1" x14ac:dyDescent="0.35"/>
    <row r="2916" hidden="1" x14ac:dyDescent="0.35"/>
    <row r="2917" hidden="1" x14ac:dyDescent="0.35"/>
    <row r="2918" hidden="1" x14ac:dyDescent="0.35"/>
    <row r="2919" hidden="1" x14ac:dyDescent="0.35"/>
    <row r="2920" hidden="1" x14ac:dyDescent="0.35"/>
    <row r="2921" hidden="1" x14ac:dyDescent="0.35"/>
    <row r="2922" hidden="1" x14ac:dyDescent="0.35"/>
    <row r="2923" hidden="1" x14ac:dyDescent="0.35"/>
    <row r="2924" hidden="1" x14ac:dyDescent="0.35"/>
    <row r="2925" hidden="1" x14ac:dyDescent="0.35"/>
    <row r="2926" hidden="1" x14ac:dyDescent="0.35"/>
    <row r="2927" hidden="1" x14ac:dyDescent="0.35"/>
    <row r="2928" hidden="1" x14ac:dyDescent="0.35"/>
    <row r="2929" hidden="1" x14ac:dyDescent="0.35"/>
    <row r="2930" hidden="1" x14ac:dyDescent="0.35"/>
    <row r="2931" hidden="1" x14ac:dyDescent="0.35"/>
    <row r="2932" hidden="1" x14ac:dyDescent="0.35"/>
    <row r="2933" hidden="1" x14ac:dyDescent="0.35"/>
    <row r="2934" hidden="1" x14ac:dyDescent="0.35"/>
    <row r="2935" hidden="1" x14ac:dyDescent="0.35"/>
    <row r="2936" hidden="1" x14ac:dyDescent="0.35"/>
    <row r="2937" hidden="1" x14ac:dyDescent="0.35"/>
    <row r="2938" hidden="1" x14ac:dyDescent="0.35"/>
    <row r="2939" hidden="1" x14ac:dyDescent="0.35"/>
    <row r="2940" hidden="1" x14ac:dyDescent="0.35"/>
    <row r="2941" hidden="1" x14ac:dyDescent="0.35"/>
    <row r="2942" hidden="1" x14ac:dyDescent="0.35"/>
    <row r="2943" hidden="1" x14ac:dyDescent="0.35"/>
    <row r="2944" hidden="1" x14ac:dyDescent="0.35"/>
    <row r="2945" hidden="1" x14ac:dyDescent="0.35"/>
    <row r="2946" hidden="1" x14ac:dyDescent="0.35"/>
    <row r="2947" hidden="1" x14ac:dyDescent="0.35"/>
    <row r="2948" hidden="1" x14ac:dyDescent="0.35"/>
    <row r="2949" hidden="1" x14ac:dyDescent="0.35"/>
    <row r="2950" hidden="1" x14ac:dyDescent="0.35"/>
    <row r="2951" hidden="1" x14ac:dyDescent="0.35"/>
    <row r="2952" hidden="1" x14ac:dyDescent="0.35"/>
    <row r="2953" hidden="1" x14ac:dyDescent="0.35"/>
    <row r="2954" hidden="1" x14ac:dyDescent="0.35"/>
    <row r="2955" hidden="1" x14ac:dyDescent="0.35"/>
    <row r="2956" hidden="1" x14ac:dyDescent="0.35"/>
    <row r="2957" hidden="1" x14ac:dyDescent="0.35"/>
    <row r="2958" hidden="1" x14ac:dyDescent="0.35"/>
    <row r="2959" hidden="1" x14ac:dyDescent="0.35"/>
    <row r="2960" hidden="1" x14ac:dyDescent="0.35"/>
    <row r="2961" hidden="1" x14ac:dyDescent="0.35"/>
    <row r="2962" hidden="1" x14ac:dyDescent="0.35"/>
    <row r="2963" hidden="1" x14ac:dyDescent="0.35"/>
    <row r="2964" hidden="1" x14ac:dyDescent="0.35"/>
    <row r="2965" hidden="1" x14ac:dyDescent="0.35"/>
    <row r="2966" hidden="1" x14ac:dyDescent="0.35"/>
    <row r="2967" hidden="1" x14ac:dyDescent="0.35"/>
    <row r="2968" hidden="1" x14ac:dyDescent="0.35"/>
    <row r="2969" hidden="1" x14ac:dyDescent="0.35"/>
    <row r="2970" hidden="1" x14ac:dyDescent="0.35"/>
    <row r="2971" hidden="1" x14ac:dyDescent="0.35"/>
    <row r="2972" hidden="1" x14ac:dyDescent="0.35"/>
    <row r="2973" hidden="1" x14ac:dyDescent="0.35"/>
    <row r="2974" hidden="1" x14ac:dyDescent="0.35"/>
    <row r="2975" hidden="1" x14ac:dyDescent="0.35"/>
    <row r="2976" hidden="1" x14ac:dyDescent="0.35"/>
    <row r="2977" hidden="1" x14ac:dyDescent="0.35"/>
    <row r="2978" hidden="1" x14ac:dyDescent="0.35"/>
    <row r="2979" hidden="1" x14ac:dyDescent="0.35"/>
    <row r="2980" hidden="1" x14ac:dyDescent="0.35"/>
    <row r="2981" hidden="1" x14ac:dyDescent="0.35"/>
    <row r="2982" hidden="1" x14ac:dyDescent="0.35"/>
    <row r="2983" hidden="1" x14ac:dyDescent="0.35"/>
    <row r="2984" hidden="1" x14ac:dyDescent="0.35"/>
    <row r="2985" hidden="1" x14ac:dyDescent="0.35"/>
    <row r="2986" hidden="1" x14ac:dyDescent="0.35"/>
    <row r="2987" hidden="1" x14ac:dyDescent="0.35"/>
    <row r="2988" hidden="1" x14ac:dyDescent="0.35"/>
    <row r="2989" hidden="1" x14ac:dyDescent="0.35"/>
    <row r="2990" hidden="1" x14ac:dyDescent="0.35"/>
    <row r="2991" hidden="1" x14ac:dyDescent="0.35"/>
    <row r="2992" hidden="1" x14ac:dyDescent="0.35"/>
    <row r="2993" hidden="1" x14ac:dyDescent="0.35"/>
    <row r="2994" hidden="1" x14ac:dyDescent="0.35"/>
    <row r="2995" hidden="1" x14ac:dyDescent="0.35"/>
    <row r="2996" hidden="1" x14ac:dyDescent="0.35"/>
    <row r="2997" hidden="1" x14ac:dyDescent="0.35"/>
    <row r="2998" hidden="1" x14ac:dyDescent="0.35"/>
    <row r="2999" hidden="1" x14ac:dyDescent="0.35"/>
    <row r="3000" hidden="1" x14ac:dyDescent="0.35"/>
    <row r="3001" hidden="1" x14ac:dyDescent="0.35"/>
    <row r="3002" hidden="1" x14ac:dyDescent="0.35"/>
    <row r="3003" hidden="1" x14ac:dyDescent="0.35"/>
    <row r="3004" hidden="1" x14ac:dyDescent="0.35"/>
    <row r="3005" hidden="1" x14ac:dyDescent="0.35"/>
    <row r="3006" hidden="1" x14ac:dyDescent="0.35"/>
    <row r="3007" hidden="1" x14ac:dyDescent="0.35"/>
    <row r="3008" hidden="1" x14ac:dyDescent="0.35"/>
    <row r="3009" hidden="1" x14ac:dyDescent="0.35"/>
    <row r="3010" hidden="1" x14ac:dyDescent="0.35"/>
    <row r="3011" hidden="1" x14ac:dyDescent="0.35"/>
    <row r="3012" hidden="1" x14ac:dyDescent="0.35"/>
    <row r="3013" hidden="1" x14ac:dyDescent="0.35"/>
    <row r="3014" hidden="1" x14ac:dyDescent="0.35"/>
    <row r="3015" hidden="1" x14ac:dyDescent="0.35"/>
    <row r="3016" hidden="1" x14ac:dyDescent="0.35"/>
    <row r="3017" hidden="1" x14ac:dyDescent="0.35"/>
    <row r="3018" hidden="1" x14ac:dyDescent="0.35"/>
    <row r="3019" hidden="1" x14ac:dyDescent="0.35"/>
    <row r="3020" hidden="1" x14ac:dyDescent="0.35"/>
    <row r="3021" hidden="1" x14ac:dyDescent="0.35"/>
    <row r="3022" hidden="1" x14ac:dyDescent="0.35"/>
    <row r="3023" hidden="1" x14ac:dyDescent="0.35"/>
    <row r="3024" hidden="1" x14ac:dyDescent="0.35"/>
    <row r="3025" hidden="1" x14ac:dyDescent="0.35"/>
    <row r="3026" hidden="1" x14ac:dyDescent="0.35"/>
    <row r="3027" hidden="1" x14ac:dyDescent="0.35"/>
    <row r="3028" hidden="1" x14ac:dyDescent="0.35"/>
    <row r="3029" hidden="1" x14ac:dyDescent="0.35"/>
    <row r="3030" hidden="1" x14ac:dyDescent="0.35"/>
    <row r="3031" hidden="1" x14ac:dyDescent="0.35"/>
    <row r="3032" hidden="1" x14ac:dyDescent="0.35"/>
    <row r="3033" hidden="1" x14ac:dyDescent="0.35"/>
    <row r="3034" hidden="1" x14ac:dyDescent="0.35"/>
    <row r="3035" hidden="1" x14ac:dyDescent="0.35"/>
    <row r="3036" hidden="1" x14ac:dyDescent="0.35"/>
    <row r="3037" hidden="1" x14ac:dyDescent="0.35"/>
    <row r="3038" hidden="1" x14ac:dyDescent="0.35"/>
    <row r="3039" hidden="1" x14ac:dyDescent="0.35"/>
    <row r="3040" hidden="1" x14ac:dyDescent="0.35"/>
    <row r="3041" hidden="1" x14ac:dyDescent="0.35"/>
    <row r="3042" hidden="1" x14ac:dyDescent="0.35"/>
    <row r="3043" hidden="1" x14ac:dyDescent="0.35"/>
    <row r="3044" hidden="1" x14ac:dyDescent="0.35"/>
    <row r="3045" hidden="1" x14ac:dyDescent="0.35"/>
    <row r="3046" hidden="1" x14ac:dyDescent="0.35"/>
    <row r="3047" hidden="1" x14ac:dyDescent="0.35"/>
    <row r="3048" hidden="1" x14ac:dyDescent="0.35"/>
    <row r="3049" hidden="1" x14ac:dyDescent="0.35"/>
    <row r="3050" hidden="1" x14ac:dyDescent="0.35"/>
    <row r="3051" hidden="1" x14ac:dyDescent="0.35"/>
    <row r="3052" hidden="1" x14ac:dyDescent="0.35"/>
    <row r="3053" hidden="1" x14ac:dyDescent="0.35"/>
    <row r="3054" hidden="1" x14ac:dyDescent="0.35"/>
    <row r="3055" hidden="1" x14ac:dyDescent="0.35"/>
    <row r="3056" hidden="1" x14ac:dyDescent="0.35"/>
    <row r="3057" hidden="1" x14ac:dyDescent="0.35"/>
    <row r="3058" hidden="1" x14ac:dyDescent="0.35"/>
    <row r="3059" hidden="1" x14ac:dyDescent="0.35"/>
    <row r="3060" hidden="1" x14ac:dyDescent="0.35"/>
    <row r="3061" hidden="1" x14ac:dyDescent="0.35"/>
    <row r="3062" hidden="1" x14ac:dyDescent="0.35"/>
    <row r="3063" hidden="1" x14ac:dyDescent="0.35"/>
    <row r="3064" hidden="1" x14ac:dyDescent="0.35"/>
    <row r="3065" hidden="1" x14ac:dyDescent="0.35"/>
    <row r="3066" hidden="1" x14ac:dyDescent="0.35"/>
    <row r="3067" hidden="1" x14ac:dyDescent="0.35"/>
    <row r="3068" hidden="1" x14ac:dyDescent="0.35"/>
    <row r="3069" hidden="1" x14ac:dyDescent="0.35"/>
    <row r="3070" hidden="1" x14ac:dyDescent="0.35"/>
    <row r="3071" hidden="1" x14ac:dyDescent="0.35"/>
    <row r="3072" hidden="1" x14ac:dyDescent="0.35"/>
    <row r="3073" hidden="1" x14ac:dyDescent="0.35"/>
    <row r="3074" hidden="1" x14ac:dyDescent="0.35"/>
    <row r="3075" hidden="1" x14ac:dyDescent="0.35"/>
    <row r="3076" hidden="1" x14ac:dyDescent="0.35"/>
    <row r="3077" hidden="1" x14ac:dyDescent="0.35"/>
    <row r="3078" hidden="1" x14ac:dyDescent="0.35"/>
    <row r="3079" hidden="1" x14ac:dyDescent="0.35"/>
    <row r="3080" hidden="1" x14ac:dyDescent="0.35"/>
    <row r="3081" hidden="1" x14ac:dyDescent="0.35"/>
    <row r="3082" hidden="1" x14ac:dyDescent="0.35"/>
    <row r="3083" hidden="1" x14ac:dyDescent="0.35"/>
    <row r="3084" hidden="1" x14ac:dyDescent="0.35"/>
    <row r="3085" hidden="1" x14ac:dyDescent="0.35"/>
    <row r="3086" hidden="1" x14ac:dyDescent="0.35"/>
    <row r="3087" hidden="1" x14ac:dyDescent="0.35"/>
    <row r="3088" hidden="1" x14ac:dyDescent="0.35"/>
    <row r="3089" hidden="1" x14ac:dyDescent="0.35"/>
    <row r="3090" hidden="1" x14ac:dyDescent="0.35"/>
    <row r="3091" hidden="1" x14ac:dyDescent="0.35"/>
    <row r="3092" hidden="1" x14ac:dyDescent="0.35"/>
    <row r="3093" hidden="1" x14ac:dyDescent="0.35"/>
    <row r="3094" hidden="1" x14ac:dyDescent="0.35"/>
    <row r="3095" hidden="1" x14ac:dyDescent="0.35"/>
    <row r="3096" hidden="1" x14ac:dyDescent="0.35"/>
    <row r="3097" hidden="1" x14ac:dyDescent="0.35"/>
    <row r="3098" hidden="1" x14ac:dyDescent="0.35"/>
    <row r="3099" hidden="1" x14ac:dyDescent="0.35"/>
    <row r="3100" hidden="1" x14ac:dyDescent="0.35"/>
    <row r="3101" hidden="1" x14ac:dyDescent="0.35"/>
    <row r="3102" hidden="1" x14ac:dyDescent="0.35"/>
    <row r="3103" hidden="1" x14ac:dyDescent="0.35"/>
    <row r="3104" hidden="1" x14ac:dyDescent="0.35"/>
    <row r="3105" hidden="1" x14ac:dyDescent="0.35"/>
    <row r="3106" hidden="1" x14ac:dyDescent="0.35"/>
    <row r="3107" hidden="1" x14ac:dyDescent="0.35"/>
    <row r="3108" hidden="1" x14ac:dyDescent="0.35"/>
    <row r="3109" hidden="1" x14ac:dyDescent="0.35"/>
    <row r="3110" hidden="1" x14ac:dyDescent="0.35"/>
    <row r="3111" hidden="1" x14ac:dyDescent="0.35"/>
    <row r="3112" hidden="1" x14ac:dyDescent="0.35"/>
    <row r="3113" hidden="1" x14ac:dyDescent="0.35"/>
    <row r="3114" hidden="1" x14ac:dyDescent="0.35"/>
    <row r="3115" hidden="1" x14ac:dyDescent="0.35"/>
    <row r="3116" hidden="1" x14ac:dyDescent="0.35"/>
    <row r="3117" hidden="1" x14ac:dyDescent="0.35"/>
    <row r="3118" hidden="1" x14ac:dyDescent="0.35"/>
    <row r="3119" hidden="1" x14ac:dyDescent="0.35"/>
    <row r="3120" hidden="1" x14ac:dyDescent="0.35"/>
    <row r="3121" hidden="1" x14ac:dyDescent="0.35"/>
    <row r="3122" hidden="1" x14ac:dyDescent="0.35"/>
    <row r="3123" hidden="1" x14ac:dyDescent="0.35"/>
    <row r="3124" hidden="1" x14ac:dyDescent="0.35"/>
    <row r="3125" hidden="1" x14ac:dyDescent="0.35"/>
    <row r="3126" hidden="1" x14ac:dyDescent="0.35"/>
    <row r="3127" hidden="1" x14ac:dyDescent="0.35"/>
    <row r="3128" hidden="1" x14ac:dyDescent="0.35"/>
    <row r="3129" hidden="1" x14ac:dyDescent="0.35"/>
    <row r="3130" hidden="1" x14ac:dyDescent="0.35"/>
    <row r="3131" hidden="1" x14ac:dyDescent="0.35"/>
    <row r="3132" hidden="1" x14ac:dyDescent="0.35"/>
    <row r="3133" hidden="1" x14ac:dyDescent="0.35"/>
    <row r="3134" hidden="1" x14ac:dyDescent="0.35"/>
    <row r="3135" hidden="1" x14ac:dyDescent="0.35"/>
    <row r="3136" hidden="1" x14ac:dyDescent="0.35"/>
    <row r="3137" hidden="1" x14ac:dyDescent="0.35"/>
    <row r="3138" hidden="1" x14ac:dyDescent="0.35"/>
    <row r="3139" hidden="1" x14ac:dyDescent="0.35"/>
    <row r="3140" hidden="1" x14ac:dyDescent="0.35"/>
    <row r="3141" hidden="1" x14ac:dyDescent="0.35"/>
    <row r="3142" hidden="1" x14ac:dyDescent="0.35"/>
    <row r="3143" hidden="1" x14ac:dyDescent="0.35"/>
    <row r="3144" hidden="1" x14ac:dyDescent="0.35"/>
    <row r="3145" hidden="1" x14ac:dyDescent="0.35"/>
    <row r="3146" hidden="1" x14ac:dyDescent="0.35"/>
    <row r="3147" hidden="1" x14ac:dyDescent="0.35"/>
    <row r="3148" hidden="1" x14ac:dyDescent="0.35"/>
    <row r="3149" hidden="1" x14ac:dyDescent="0.35"/>
    <row r="3150" hidden="1" x14ac:dyDescent="0.35"/>
    <row r="3151" hidden="1" x14ac:dyDescent="0.35"/>
    <row r="3152" hidden="1" x14ac:dyDescent="0.35"/>
    <row r="3153" hidden="1" x14ac:dyDescent="0.35"/>
    <row r="3154" hidden="1" x14ac:dyDescent="0.35"/>
    <row r="3155" hidden="1" x14ac:dyDescent="0.35"/>
    <row r="3156" hidden="1" x14ac:dyDescent="0.35"/>
    <row r="3157" hidden="1" x14ac:dyDescent="0.35"/>
    <row r="3158" hidden="1" x14ac:dyDescent="0.35"/>
    <row r="3159" hidden="1" x14ac:dyDescent="0.35"/>
    <row r="3160" hidden="1" x14ac:dyDescent="0.35"/>
    <row r="3161" hidden="1" x14ac:dyDescent="0.35"/>
    <row r="3162" hidden="1" x14ac:dyDescent="0.35"/>
    <row r="3163" hidden="1" x14ac:dyDescent="0.35"/>
    <row r="3164" hidden="1" x14ac:dyDescent="0.35"/>
    <row r="3165" hidden="1" x14ac:dyDescent="0.35"/>
    <row r="3166" hidden="1" x14ac:dyDescent="0.35"/>
    <row r="3167" hidden="1" x14ac:dyDescent="0.35"/>
    <row r="3168" hidden="1" x14ac:dyDescent="0.35"/>
    <row r="3169" hidden="1" x14ac:dyDescent="0.35"/>
    <row r="3170" hidden="1" x14ac:dyDescent="0.35"/>
    <row r="3171" hidden="1" x14ac:dyDescent="0.35"/>
    <row r="3172" hidden="1" x14ac:dyDescent="0.35"/>
    <row r="3173" hidden="1" x14ac:dyDescent="0.35"/>
    <row r="3174" hidden="1" x14ac:dyDescent="0.35"/>
    <row r="3175" hidden="1" x14ac:dyDescent="0.35"/>
    <row r="3176" hidden="1" x14ac:dyDescent="0.35"/>
    <row r="3177" hidden="1" x14ac:dyDescent="0.35"/>
    <row r="3178" hidden="1" x14ac:dyDescent="0.35"/>
    <row r="3179" hidden="1" x14ac:dyDescent="0.35"/>
    <row r="3180" hidden="1" x14ac:dyDescent="0.35"/>
    <row r="3181" hidden="1" x14ac:dyDescent="0.35"/>
    <row r="3182" hidden="1" x14ac:dyDescent="0.35"/>
    <row r="3183" hidden="1" x14ac:dyDescent="0.35"/>
    <row r="3184" hidden="1" x14ac:dyDescent="0.35"/>
    <row r="3185" hidden="1" x14ac:dyDescent="0.35"/>
    <row r="3186" hidden="1" x14ac:dyDescent="0.35"/>
    <row r="3187" hidden="1" x14ac:dyDescent="0.35"/>
    <row r="3188" hidden="1" x14ac:dyDescent="0.35"/>
    <row r="3189" hidden="1" x14ac:dyDescent="0.35"/>
    <row r="3190" hidden="1" x14ac:dyDescent="0.35"/>
    <row r="3191" hidden="1" x14ac:dyDescent="0.35"/>
    <row r="3192" hidden="1" x14ac:dyDescent="0.35"/>
    <row r="3193" hidden="1" x14ac:dyDescent="0.35"/>
    <row r="3194" hidden="1" x14ac:dyDescent="0.35"/>
    <row r="3195" hidden="1" x14ac:dyDescent="0.35"/>
    <row r="3196" hidden="1" x14ac:dyDescent="0.35"/>
    <row r="3197" hidden="1" x14ac:dyDescent="0.35"/>
    <row r="3198" hidden="1" x14ac:dyDescent="0.35"/>
    <row r="3199" hidden="1" x14ac:dyDescent="0.35"/>
    <row r="3200" hidden="1" x14ac:dyDescent="0.35"/>
    <row r="3201" hidden="1" x14ac:dyDescent="0.35"/>
    <row r="3202" hidden="1" x14ac:dyDescent="0.35"/>
    <row r="3203" hidden="1" x14ac:dyDescent="0.35"/>
    <row r="3204" hidden="1" x14ac:dyDescent="0.35"/>
    <row r="3205" hidden="1" x14ac:dyDescent="0.35"/>
    <row r="3206" hidden="1" x14ac:dyDescent="0.35"/>
    <row r="3207" hidden="1" x14ac:dyDescent="0.35"/>
    <row r="3208" hidden="1" x14ac:dyDescent="0.35"/>
    <row r="3209" hidden="1" x14ac:dyDescent="0.35"/>
    <row r="3210" hidden="1" x14ac:dyDescent="0.35"/>
    <row r="3211" hidden="1" x14ac:dyDescent="0.35"/>
    <row r="3212" hidden="1" x14ac:dyDescent="0.35"/>
    <row r="3213" hidden="1" x14ac:dyDescent="0.35"/>
    <row r="3214" hidden="1" x14ac:dyDescent="0.35"/>
    <row r="3215" hidden="1" x14ac:dyDescent="0.35"/>
    <row r="3216" hidden="1" x14ac:dyDescent="0.35"/>
    <row r="3217" hidden="1" x14ac:dyDescent="0.35"/>
    <row r="3218" hidden="1" x14ac:dyDescent="0.35"/>
    <row r="3219" hidden="1" x14ac:dyDescent="0.35"/>
    <row r="3220" hidden="1" x14ac:dyDescent="0.35"/>
    <row r="3221" hidden="1" x14ac:dyDescent="0.35"/>
    <row r="3222" hidden="1" x14ac:dyDescent="0.35"/>
    <row r="3223" hidden="1" x14ac:dyDescent="0.35"/>
    <row r="3224" hidden="1" x14ac:dyDescent="0.35"/>
    <row r="3225" hidden="1" x14ac:dyDescent="0.35"/>
    <row r="3226" hidden="1" x14ac:dyDescent="0.35"/>
    <row r="3227" hidden="1" x14ac:dyDescent="0.35"/>
    <row r="3228" hidden="1" x14ac:dyDescent="0.35"/>
    <row r="3229" hidden="1" x14ac:dyDescent="0.35"/>
    <row r="3230" hidden="1" x14ac:dyDescent="0.35"/>
    <row r="3231" hidden="1" x14ac:dyDescent="0.35"/>
    <row r="3232" hidden="1" x14ac:dyDescent="0.35"/>
    <row r="3233" hidden="1" x14ac:dyDescent="0.35"/>
    <row r="3234" hidden="1" x14ac:dyDescent="0.35"/>
    <row r="3235" hidden="1" x14ac:dyDescent="0.35"/>
    <row r="3236" hidden="1" x14ac:dyDescent="0.35"/>
    <row r="3237" hidden="1" x14ac:dyDescent="0.35"/>
    <row r="3238" hidden="1" x14ac:dyDescent="0.35"/>
    <row r="3239" hidden="1" x14ac:dyDescent="0.35"/>
    <row r="3240" hidden="1" x14ac:dyDescent="0.35"/>
    <row r="3241" hidden="1" x14ac:dyDescent="0.35"/>
    <row r="3242" hidden="1" x14ac:dyDescent="0.35"/>
    <row r="3243" hidden="1" x14ac:dyDescent="0.35"/>
    <row r="3244" hidden="1" x14ac:dyDescent="0.35"/>
    <row r="3245" hidden="1" x14ac:dyDescent="0.35"/>
    <row r="3246" hidden="1" x14ac:dyDescent="0.35"/>
    <row r="3247" hidden="1" x14ac:dyDescent="0.35"/>
    <row r="3248" hidden="1" x14ac:dyDescent="0.35"/>
    <row r="3249" hidden="1" x14ac:dyDescent="0.35"/>
    <row r="3250" hidden="1" x14ac:dyDescent="0.35"/>
    <row r="3251" hidden="1" x14ac:dyDescent="0.35"/>
    <row r="3252" hidden="1" x14ac:dyDescent="0.35"/>
    <row r="3253" hidden="1" x14ac:dyDescent="0.35"/>
    <row r="3254" hidden="1" x14ac:dyDescent="0.35"/>
    <row r="3255" hidden="1" x14ac:dyDescent="0.35"/>
    <row r="3256" hidden="1" x14ac:dyDescent="0.35"/>
    <row r="3257" hidden="1" x14ac:dyDescent="0.35"/>
    <row r="3258" hidden="1" x14ac:dyDescent="0.35"/>
    <row r="3259" hidden="1" x14ac:dyDescent="0.35"/>
    <row r="3260" hidden="1" x14ac:dyDescent="0.35"/>
    <row r="3261" hidden="1" x14ac:dyDescent="0.35"/>
    <row r="3262" hidden="1" x14ac:dyDescent="0.35"/>
    <row r="3263" hidden="1" x14ac:dyDescent="0.35"/>
    <row r="3264" hidden="1" x14ac:dyDescent="0.35"/>
    <row r="3265" hidden="1" x14ac:dyDescent="0.35"/>
    <row r="3266" hidden="1" x14ac:dyDescent="0.35"/>
    <row r="3267" hidden="1" x14ac:dyDescent="0.35"/>
    <row r="3268" hidden="1" x14ac:dyDescent="0.35"/>
    <row r="3269" hidden="1" x14ac:dyDescent="0.35"/>
    <row r="3270" hidden="1" x14ac:dyDescent="0.35"/>
    <row r="3271" hidden="1" x14ac:dyDescent="0.35"/>
    <row r="3272" hidden="1" x14ac:dyDescent="0.35"/>
    <row r="3273" hidden="1" x14ac:dyDescent="0.35"/>
    <row r="3274" hidden="1" x14ac:dyDescent="0.35"/>
    <row r="3275" hidden="1" x14ac:dyDescent="0.35"/>
    <row r="3276" hidden="1" x14ac:dyDescent="0.35"/>
    <row r="3277" hidden="1" x14ac:dyDescent="0.35"/>
    <row r="3278" hidden="1" x14ac:dyDescent="0.35"/>
    <row r="3279" hidden="1" x14ac:dyDescent="0.35"/>
    <row r="3280" hidden="1" x14ac:dyDescent="0.35"/>
    <row r="3281" hidden="1" x14ac:dyDescent="0.35"/>
    <row r="3282" hidden="1" x14ac:dyDescent="0.35"/>
    <row r="3283" hidden="1" x14ac:dyDescent="0.35"/>
    <row r="3284" hidden="1" x14ac:dyDescent="0.35"/>
    <row r="3285" hidden="1" x14ac:dyDescent="0.35"/>
    <row r="3286" hidden="1" x14ac:dyDescent="0.35"/>
    <row r="3287" hidden="1" x14ac:dyDescent="0.35"/>
    <row r="3288" hidden="1" x14ac:dyDescent="0.35"/>
    <row r="3289" hidden="1" x14ac:dyDescent="0.35"/>
    <row r="3290" hidden="1" x14ac:dyDescent="0.35"/>
    <row r="3291" hidden="1" x14ac:dyDescent="0.35"/>
    <row r="3292" hidden="1" x14ac:dyDescent="0.35"/>
    <row r="3293" hidden="1" x14ac:dyDescent="0.35"/>
    <row r="3294" hidden="1" x14ac:dyDescent="0.35"/>
    <row r="3295" hidden="1" x14ac:dyDescent="0.35"/>
    <row r="3296" hidden="1" x14ac:dyDescent="0.35"/>
    <row r="3297" hidden="1" x14ac:dyDescent="0.35"/>
    <row r="3298" hidden="1" x14ac:dyDescent="0.35"/>
    <row r="3299" hidden="1" x14ac:dyDescent="0.35"/>
    <row r="3300" hidden="1" x14ac:dyDescent="0.35"/>
    <row r="3301" hidden="1" x14ac:dyDescent="0.35"/>
    <row r="3302" hidden="1" x14ac:dyDescent="0.35"/>
    <row r="3303" hidden="1" x14ac:dyDescent="0.35"/>
    <row r="3304" hidden="1" x14ac:dyDescent="0.35"/>
    <row r="3305" hidden="1" x14ac:dyDescent="0.35"/>
    <row r="3306" hidden="1" x14ac:dyDescent="0.35"/>
    <row r="3307" hidden="1" x14ac:dyDescent="0.35"/>
    <row r="3308" hidden="1" x14ac:dyDescent="0.35"/>
    <row r="3309" hidden="1" x14ac:dyDescent="0.35"/>
    <row r="3310" hidden="1" x14ac:dyDescent="0.35"/>
    <row r="3311" hidden="1" x14ac:dyDescent="0.35"/>
    <row r="3312" hidden="1" x14ac:dyDescent="0.35"/>
    <row r="3313" hidden="1" x14ac:dyDescent="0.35"/>
    <row r="3314" hidden="1" x14ac:dyDescent="0.35"/>
    <row r="3315" hidden="1" x14ac:dyDescent="0.35"/>
    <row r="3316" hidden="1" x14ac:dyDescent="0.35"/>
    <row r="3317" hidden="1" x14ac:dyDescent="0.35"/>
    <row r="3318" hidden="1" x14ac:dyDescent="0.35"/>
    <row r="3319" hidden="1" x14ac:dyDescent="0.35"/>
    <row r="3320" hidden="1" x14ac:dyDescent="0.35"/>
    <row r="3321" hidden="1" x14ac:dyDescent="0.35"/>
    <row r="3322" hidden="1" x14ac:dyDescent="0.35"/>
    <row r="3323" hidden="1" x14ac:dyDescent="0.35"/>
    <row r="3324" hidden="1" x14ac:dyDescent="0.35"/>
    <row r="3325" hidden="1" x14ac:dyDescent="0.35"/>
    <row r="3326" hidden="1" x14ac:dyDescent="0.35"/>
    <row r="3327" hidden="1" x14ac:dyDescent="0.35"/>
    <row r="3328" hidden="1" x14ac:dyDescent="0.35"/>
    <row r="3329" hidden="1" x14ac:dyDescent="0.35"/>
    <row r="3330" hidden="1" x14ac:dyDescent="0.35"/>
    <row r="3331" hidden="1" x14ac:dyDescent="0.35"/>
    <row r="3332" hidden="1" x14ac:dyDescent="0.35"/>
    <row r="3333" hidden="1" x14ac:dyDescent="0.35"/>
    <row r="3334" hidden="1" x14ac:dyDescent="0.35"/>
    <row r="3335" hidden="1" x14ac:dyDescent="0.35"/>
    <row r="3336" hidden="1" x14ac:dyDescent="0.35"/>
    <row r="3337" hidden="1" x14ac:dyDescent="0.35"/>
    <row r="3338" hidden="1" x14ac:dyDescent="0.35"/>
    <row r="3339" hidden="1" x14ac:dyDescent="0.35"/>
    <row r="3340" hidden="1" x14ac:dyDescent="0.35"/>
    <row r="3341" hidden="1" x14ac:dyDescent="0.35"/>
    <row r="3342" hidden="1" x14ac:dyDescent="0.35"/>
    <row r="3343" hidden="1" x14ac:dyDescent="0.35"/>
    <row r="3344" hidden="1" x14ac:dyDescent="0.35"/>
    <row r="3345" hidden="1" x14ac:dyDescent="0.35"/>
    <row r="3346" hidden="1" x14ac:dyDescent="0.35"/>
    <row r="3347" hidden="1" x14ac:dyDescent="0.35"/>
    <row r="3348" hidden="1" x14ac:dyDescent="0.35"/>
    <row r="3349" hidden="1" x14ac:dyDescent="0.35"/>
    <row r="3350" hidden="1" x14ac:dyDescent="0.35"/>
    <row r="3351" hidden="1" x14ac:dyDescent="0.35"/>
    <row r="3352" hidden="1" x14ac:dyDescent="0.35"/>
    <row r="3353" hidden="1" x14ac:dyDescent="0.35"/>
    <row r="3354" hidden="1" x14ac:dyDescent="0.35"/>
    <row r="3355" hidden="1" x14ac:dyDescent="0.35"/>
    <row r="3356" hidden="1" x14ac:dyDescent="0.35"/>
    <row r="3357" hidden="1" x14ac:dyDescent="0.35"/>
    <row r="3358" hidden="1" x14ac:dyDescent="0.35"/>
    <row r="3359" hidden="1" x14ac:dyDescent="0.35"/>
    <row r="3360" hidden="1" x14ac:dyDescent="0.35"/>
    <row r="3361" hidden="1" x14ac:dyDescent="0.35"/>
    <row r="3362" hidden="1" x14ac:dyDescent="0.35"/>
    <row r="3363" hidden="1" x14ac:dyDescent="0.35"/>
    <row r="3364" hidden="1" x14ac:dyDescent="0.35"/>
    <row r="3365" hidden="1" x14ac:dyDescent="0.35"/>
    <row r="3366" hidden="1" x14ac:dyDescent="0.35"/>
    <row r="3367" hidden="1" x14ac:dyDescent="0.35"/>
    <row r="3368" hidden="1" x14ac:dyDescent="0.35"/>
    <row r="3369" hidden="1" x14ac:dyDescent="0.35"/>
    <row r="3370" hidden="1" x14ac:dyDescent="0.35"/>
    <row r="3371" hidden="1" x14ac:dyDescent="0.35"/>
    <row r="3372" hidden="1" x14ac:dyDescent="0.35"/>
    <row r="3373" hidden="1" x14ac:dyDescent="0.35"/>
    <row r="3374" hidden="1" x14ac:dyDescent="0.35"/>
    <row r="3375" hidden="1" x14ac:dyDescent="0.35"/>
    <row r="3376" hidden="1" x14ac:dyDescent="0.35"/>
    <row r="3377" hidden="1" x14ac:dyDescent="0.35"/>
    <row r="3378" hidden="1" x14ac:dyDescent="0.35"/>
    <row r="3379" hidden="1" x14ac:dyDescent="0.35"/>
    <row r="3380" hidden="1" x14ac:dyDescent="0.35"/>
    <row r="3381" hidden="1" x14ac:dyDescent="0.35"/>
    <row r="3382" hidden="1" x14ac:dyDescent="0.35"/>
    <row r="3383" hidden="1" x14ac:dyDescent="0.35"/>
    <row r="3384" hidden="1" x14ac:dyDescent="0.35"/>
    <row r="3385" hidden="1" x14ac:dyDescent="0.35"/>
    <row r="3386" hidden="1" x14ac:dyDescent="0.35"/>
    <row r="3387" hidden="1" x14ac:dyDescent="0.35"/>
    <row r="3388" hidden="1" x14ac:dyDescent="0.35"/>
    <row r="3389" hidden="1" x14ac:dyDescent="0.35"/>
    <row r="3390" hidden="1" x14ac:dyDescent="0.35"/>
    <row r="3391" hidden="1" x14ac:dyDescent="0.35"/>
    <row r="3392" hidden="1" x14ac:dyDescent="0.35"/>
    <row r="3393" hidden="1" x14ac:dyDescent="0.35"/>
    <row r="3394" hidden="1" x14ac:dyDescent="0.35"/>
    <row r="3395" hidden="1" x14ac:dyDescent="0.35"/>
    <row r="3396" hidden="1" x14ac:dyDescent="0.35"/>
    <row r="3397" hidden="1" x14ac:dyDescent="0.35"/>
    <row r="3398" hidden="1" x14ac:dyDescent="0.35"/>
    <row r="3399" hidden="1" x14ac:dyDescent="0.35"/>
    <row r="3400" hidden="1" x14ac:dyDescent="0.35"/>
    <row r="3401" hidden="1" x14ac:dyDescent="0.35"/>
    <row r="3402" hidden="1" x14ac:dyDescent="0.35"/>
    <row r="3403" hidden="1" x14ac:dyDescent="0.35"/>
    <row r="3404" hidden="1" x14ac:dyDescent="0.35"/>
    <row r="3405" hidden="1" x14ac:dyDescent="0.35"/>
    <row r="3406" hidden="1" x14ac:dyDescent="0.35"/>
    <row r="3407" hidden="1" x14ac:dyDescent="0.35"/>
    <row r="3408" hidden="1" x14ac:dyDescent="0.35"/>
    <row r="3409" hidden="1" x14ac:dyDescent="0.35"/>
    <row r="3410" hidden="1" x14ac:dyDescent="0.35"/>
    <row r="3411" hidden="1" x14ac:dyDescent="0.35"/>
    <row r="3412" hidden="1" x14ac:dyDescent="0.35"/>
    <row r="3413" hidden="1" x14ac:dyDescent="0.35"/>
    <row r="3414" hidden="1" x14ac:dyDescent="0.35"/>
    <row r="3415" hidden="1" x14ac:dyDescent="0.35"/>
    <row r="3416" hidden="1" x14ac:dyDescent="0.35"/>
    <row r="3417" hidden="1" x14ac:dyDescent="0.35"/>
    <row r="3418" hidden="1" x14ac:dyDescent="0.35"/>
    <row r="3419" hidden="1" x14ac:dyDescent="0.35"/>
    <row r="3420" hidden="1" x14ac:dyDescent="0.35"/>
    <row r="3421" hidden="1" x14ac:dyDescent="0.35"/>
    <row r="3422" hidden="1" x14ac:dyDescent="0.35"/>
    <row r="3423" hidden="1" x14ac:dyDescent="0.35"/>
    <row r="3424" hidden="1" x14ac:dyDescent="0.35"/>
    <row r="3425" hidden="1" x14ac:dyDescent="0.35"/>
    <row r="3426" hidden="1" x14ac:dyDescent="0.35"/>
    <row r="3427" hidden="1" x14ac:dyDescent="0.35"/>
    <row r="3428" hidden="1" x14ac:dyDescent="0.35"/>
    <row r="3429" hidden="1" x14ac:dyDescent="0.35"/>
    <row r="3430" hidden="1" x14ac:dyDescent="0.35"/>
    <row r="3431" hidden="1" x14ac:dyDescent="0.35"/>
    <row r="3432" hidden="1" x14ac:dyDescent="0.35"/>
    <row r="3433" hidden="1" x14ac:dyDescent="0.35"/>
    <row r="3434" hidden="1" x14ac:dyDescent="0.35"/>
    <row r="3435" hidden="1" x14ac:dyDescent="0.35"/>
    <row r="3436" hidden="1" x14ac:dyDescent="0.35"/>
    <row r="3437" hidden="1" x14ac:dyDescent="0.35"/>
    <row r="3438" hidden="1" x14ac:dyDescent="0.35"/>
    <row r="3439" hidden="1" x14ac:dyDescent="0.35"/>
    <row r="3440" hidden="1" x14ac:dyDescent="0.35"/>
    <row r="3441" hidden="1" x14ac:dyDescent="0.35"/>
    <row r="3442" hidden="1" x14ac:dyDescent="0.35"/>
    <row r="3443" hidden="1" x14ac:dyDescent="0.35"/>
    <row r="3444" hidden="1" x14ac:dyDescent="0.35"/>
    <row r="3445" hidden="1" x14ac:dyDescent="0.35"/>
    <row r="3446" hidden="1" x14ac:dyDescent="0.35"/>
    <row r="3447" hidden="1" x14ac:dyDescent="0.35"/>
    <row r="3448" hidden="1" x14ac:dyDescent="0.35"/>
    <row r="3449" hidden="1" x14ac:dyDescent="0.35"/>
    <row r="3450" hidden="1" x14ac:dyDescent="0.35"/>
    <row r="3451" hidden="1" x14ac:dyDescent="0.35"/>
    <row r="3452" hidden="1" x14ac:dyDescent="0.35"/>
    <row r="3453" hidden="1" x14ac:dyDescent="0.35"/>
    <row r="3454" hidden="1" x14ac:dyDescent="0.35"/>
    <row r="3455" hidden="1" x14ac:dyDescent="0.35"/>
    <row r="3456" hidden="1" x14ac:dyDescent="0.35"/>
    <row r="3457" hidden="1" x14ac:dyDescent="0.35"/>
    <row r="3458" hidden="1" x14ac:dyDescent="0.35"/>
    <row r="3459" hidden="1" x14ac:dyDescent="0.35"/>
    <row r="3460" hidden="1" x14ac:dyDescent="0.35"/>
    <row r="3461" hidden="1" x14ac:dyDescent="0.35"/>
    <row r="3462" hidden="1" x14ac:dyDescent="0.35"/>
    <row r="3463" hidden="1" x14ac:dyDescent="0.35"/>
    <row r="3464" hidden="1" x14ac:dyDescent="0.35"/>
    <row r="3465" hidden="1" x14ac:dyDescent="0.35"/>
    <row r="3466" hidden="1" x14ac:dyDescent="0.35"/>
    <row r="3467" hidden="1" x14ac:dyDescent="0.35"/>
    <row r="3468" hidden="1" x14ac:dyDescent="0.35"/>
    <row r="3469" hidden="1" x14ac:dyDescent="0.35"/>
    <row r="3470" hidden="1" x14ac:dyDescent="0.35"/>
    <row r="3471" hidden="1" x14ac:dyDescent="0.35"/>
    <row r="3472" hidden="1" x14ac:dyDescent="0.35"/>
    <row r="3473" hidden="1" x14ac:dyDescent="0.35"/>
    <row r="3474" hidden="1" x14ac:dyDescent="0.35"/>
    <row r="3475" hidden="1" x14ac:dyDescent="0.35"/>
    <row r="3476" hidden="1" x14ac:dyDescent="0.35"/>
    <row r="3477" hidden="1" x14ac:dyDescent="0.35"/>
    <row r="3478" hidden="1" x14ac:dyDescent="0.35"/>
    <row r="3479" hidden="1" x14ac:dyDescent="0.35"/>
    <row r="3480" hidden="1" x14ac:dyDescent="0.35"/>
    <row r="3481" hidden="1" x14ac:dyDescent="0.35"/>
    <row r="3482" hidden="1" x14ac:dyDescent="0.35"/>
    <row r="3483" hidden="1" x14ac:dyDescent="0.35"/>
    <row r="3484" hidden="1" x14ac:dyDescent="0.35"/>
    <row r="3485" hidden="1" x14ac:dyDescent="0.35"/>
    <row r="3486" hidden="1" x14ac:dyDescent="0.35"/>
    <row r="3487" hidden="1" x14ac:dyDescent="0.35"/>
    <row r="3488" hidden="1" x14ac:dyDescent="0.35"/>
    <row r="3489" hidden="1" x14ac:dyDescent="0.35"/>
    <row r="3490" hidden="1" x14ac:dyDescent="0.35"/>
    <row r="3491" hidden="1" x14ac:dyDescent="0.35"/>
    <row r="3492" hidden="1" x14ac:dyDescent="0.35"/>
    <row r="3493" hidden="1" x14ac:dyDescent="0.35"/>
    <row r="3494" hidden="1" x14ac:dyDescent="0.35"/>
    <row r="3495" hidden="1" x14ac:dyDescent="0.35"/>
    <row r="3496" hidden="1" x14ac:dyDescent="0.35"/>
    <row r="3497" hidden="1" x14ac:dyDescent="0.35"/>
    <row r="3498" hidden="1" x14ac:dyDescent="0.35"/>
    <row r="3499" hidden="1" x14ac:dyDescent="0.35"/>
    <row r="3500" hidden="1" x14ac:dyDescent="0.35"/>
    <row r="3501" hidden="1" x14ac:dyDescent="0.35"/>
    <row r="3502" hidden="1" x14ac:dyDescent="0.35"/>
    <row r="3503" hidden="1" x14ac:dyDescent="0.35"/>
    <row r="3504" hidden="1" x14ac:dyDescent="0.35"/>
    <row r="3505" hidden="1" x14ac:dyDescent="0.35"/>
    <row r="3506" hidden="1" x14ac:dyDescent="0.35"/>
    <row r="3507" hidden="1" x14ac:dyDescent="0.35"/>
    <row r="3508" hidden="1" x14ac:dyDescent="0.35"/>
    <row r="3509" hidden="1" x14ac:dyDescent="0.35"/>
    <row r="3510" hidden="1" x14ac:dyDescent="0.35"/>
    <row r="3511" hidden="1" x14ac:dyDescent="0.35"/>
    <row r="3512" hidden="1" x14ac:dyDescent="0.35"/>
    <row r="3513" hidden="1" x14ac:dyDescent="0.35"/>
    <row r="3514" hidden="1" x14ac:dyDescent="0.35"/>
    <row r="3515" hidden="1" x14ac:dyDescent="0.35"/>
    <row r="3516" hidden="1" x14ac:dyDescent="0.35"/>
    <row r="3517" hidden="1" x14ac:dyDescent="0.35"/>
    <row r="3518" hidden="1" x14ac:dyDescent="0.35"/>
    <row r="3519" hidden="1" x14ac:dyDescent="0.35"/>
    <row r="3520" hidden="1" x14ac:dyDescent="0.35"/>
    <row r="3521" hidden="1" x14ac:dyDescent="0.35"/>
    <row r="3522" hidden="1" x14ac:dyDescent="0.35"/>
    <row r="3523" hidden="1" x14ac:dyDescent="0.35"/>
    <row r="3524" hidden="1" x14ac:dyDescent="0.35"/>
    <row r="3525" hidden="1" x14ac:dyDescent="0.35"/>
    <row r="3526" hidden="1" x14ac:dyDescent="0.35"/>
    <row r="3527" hidden="1" x14ac:dyDescent="0.35"/>
    <row r="3528" hidden="1" x14ac:dyDescent="0.35"/>
    <row r="3529" hidden="1" x14ac:dyDescent="0.35"/>
    <row r="3530" hidden="1" x14ac:dyDescent="0.35"/>
    <row r="3531" hidden="1" x14ac:dyDescent="0.35"/>
    <row r="3532" hidden="1" x14ac:dyDescent="0.35"/>
    <row r="3533" hidden="1" x14ac:dyDescent="0.35"/>
    <row r="3534" hidden="1" x14ac:dyDescent="0.35"/>
    <row r="3535" hidden="1" x14ac:dyDescent="0.35"/>
    <row r="3536" hidden="1" x14ac:dyDescent="0.35"/>
    <row r="3537" hidden="1" x14ac:dyDescent="0.35"/>
    <row r="3538" hidden="1" x14ac:dyDescent="0.35"/>
    <row r="3539" hidden="1" x14ac:dyDescent="0.35"/>
    <row r="3540" hidden="1" x14ac:dyDescent="0.35"/>
    <row r="3541" hidden="1" x14ac:dyDescent="0.35"/>
    <row r="3542" hidden="1" x14ac:dyDescent="0.35"/>
    <row r="3543" hidden="1" x14ac:dyDescent="0.35"/>
    <row r="3544" hidden="1" x14ac:dyDescent="0.35"/>
    <row r="3545" hidden="1" x14ac:dyDescent="0.35"/>
    <row r="3546" hidden="1" x14ac:dyDescent="0.35"/>
    <row r="3547" hidden="1" x14ac:dyDescent="0.35"/>
    <row r="3548" hidden="1" x14ac:dyDescent="0.35"/>
    <row r="3549" hidden="1" x14ac:dyDescent="0.35"/>
    <row r="3550" hidden="1" x14ac:dyDescent="0.35"/>
    <row r="3551" hidden="1" x14ac:dyDescent="0.35"/>
    <row r="3552" hidden="1" x14ac:dyDescent="0.35"/>
    <row r="3553" hidden="1" x14ac:dyDescent="0.35"/>
    <row r="3554" hidden="1" x14ac:dyDescent="0.35"/>
    <row r="3555" hidden="1" x14ac:dyDescent="0.35"/>
    <row r="3556" hidden="1" x14ac:dyDescent="0.35"/>
    <row r="3557" hidden="1" x14ac:dyDescent="0.35"/>
    <row r="3558" hidden="1" x14ac:dyDescent="0.35"/>
    <row r="3559" hidden="1" x14ac:dyDescent="0.35"/>
    <row r="3560" hidden="1" x14ac:dyDescent="0.35"/>
    <row r="3561" hidden="1" x14ac:dyDescent="0.35"/>
    <row r="3562" hidden="1" x14ac:dyDescent="0.35"/>
    <row r="3563" hidden="1" x14ac:dyDescent="0.35"/>
    <row r="3564" hidden="1" x14ac:dyDescent="0.35"/>
    <row r="3565" hidden="1" x14ac:dyDescent="0.35"/>
    <row r="3566" hidden="1" x14ac:dyDescent="0.35"/>
    <row r="3567" hidden="1" x14ac:dyDescent="0.35"/>
    <row r="3568" hidden="1" x14ac:dyDescent="0.35"/>
    <row r="3569" hidden="1" x14ac:dyDescent="0.35"/>
    <row r="3570" hidden="1" x14ac:dyDescent="0.35"/>
    <row r="3571" hidden="1" x14ac:dyDescent="0.35"/>
    <row r="3572" hidden="1" x14ac:dyDescent="0.35"/>
    <row r="3573" hidden="1" x14ac:dyDescent="0.35"/>
    <row r="3574" hidden="1" x14ac:dyDescent="0.35"/>
    <row r="3575" hidden="1" x14ac:dyDescent="0.35"/>
    <row r="3576" hidden="1" x14ac:dyDescent="0.35"/>
    <row r="3577" hidden="1" x14ac:dyDescent="0.35"/>
    <row r="3578" hidden="1" x14ac:dyDescent="0.35"/>
    <row r="3579" hidden="1" x14ac:dyDescent="0.35"/>
    <row r="3580" hidden="1" x14ac:dyDescent="0.35"/>
    <row r="3581" hidden="1" x14ac:dyDescent="0.35"/>
    <row r="3582" hidden="1" x14ac:dyDescent="0.35"/>
    <row r="3583" hidden="1" x14ac:dyDescent="0.35"/>
    <row r="3584" hidden="1" x14ac:dyDescent="0.35"/>
    <row r="3585" hidden="1" x14ac:dyDescent="0.35"/>
    <row r="3586" hidden="1" x14ac:dyDescent="0.35"/>
    <row r="3587" hidden="1" x14ac:dyDescent="0.35"/>
    <row r="3588" hidden="1" x14ac:dyDescent="0.35"/>
    <row r="3589" hidden="1" x14ac:dyDescent="0.35"/>
    <row r="3590" hidden="1" x14ac:dyDescent="0.35"/>
    <row r="3591" hidden="1" x14ac:dyDescent="0.35"/>
    <row r="3592" hidden="1" x14ac:dyDescent="0.35"/>
    <row r="3593" hidden="1" x14ac:dyDescent="0.35"/>
    <row r="3594" hidden="1" x14ac:dyDescent="0.35"/>
    <row r="3595" hidden="1" x14ac:dyDescent="0.35"/>
    <row r="3596" hidden="1" x14ac:dyDescent="0.35"/>
    <row r="3597" hidden="1" x14ac:dyDescent="0.35"/>
    <row r="3598" hidden="1" x14ac:dyDescent="0.35"/>
    <row r="3599" hidden="1" x14ac:dyDescent="0.35"/>
    <row r="3600" hidden="1" x14ac:dyDescent="0.35"/>
    <row r="3601" hidden="1" x14ac:dyDescent="0.35"/>
    <row r="3602" hidden="1" x14ac:dyDescent="0.35"/>
    <row r="3603" hidden="1" x14ac:dyDescent="0.35"/>
    <row r="3604" hidden="1" x14ac:dyDescent="0.35"/>
    <row r="3605" hidden="1" x14ac:dyDescent="0.35"/>
    <row r="3606" hidden="1" x14ac:dyDescent="0.35"/>
    <row r="3607" hidden="1" x14ac:dyDescent="0.35"/>
    <row r="3608" hidden="1" x14ac:dyDescent="0.35"/>
    <row r="3609" hidden="1" x14ac:dyDescent="0.35"/>
    <row r="3610" hidden="1" x14ac:dyDescent="0.35"/>
    <row r="3611" hidden="1" x14ac:dyDescent="0.35"/>
    <row r="3612" hidden="1" x14ac:dyDescent="0.35"/>
    <row r="3613" hidden="1" x14ac:dyDescent="0.35"/>
    <row r="3614" hidden="1" x14ac:dyDescent="0.35"/>
    <row r="3615" hidden="1" x14ac:dyDescent="0.35"/>
    <row r="3616" hidden="1" x14ac:dyDescent="0.35"/>
    <row r="3617" hidden="1" x14ac:dyDescent="0.35"/>
    <row r="3618" hidden="1" x14ac:dyDescent="0.35"/>
    <row r="3619" hidden="1" x14ac:dyDescent="0.35"/>
    <row r="3620" hidden="1" x14ac:dyDescent="0.35"/>
    <row r="3621" hidden="1" x14ac:dyDescent="0.35"/>
    <row r="3622" hidden="1" x14ac:dyDescent="0.35"/>
    <row r="3623" hidden="1" x14ac:dyDescent="0.35"/>
    <row r="3624" hidden="1" x14ac:dyDescent="0.35"/>
    <row r="3625" hidden="1" x14ac:dyDescent="0.35"/>
    <row r="3626" hidden="1" x14ac:dyDescent="0.35"/>
    <row r="3627" hidden="1" x14ac:dyDescent="0.35"/>
    <row r="3628" hidden="1" x14ac:dyDescent="0.35"/>
    <row r="3629" hidden="1" x14ac:dyDescent="0.35"/>
    <row r="3630" hidden="1" x14ac:dyDescent="0.35"/>
    <row r="3631" hidden="1" x14ac:dyDescent="0.35"/>
    <row r="3632" hidden="1" x14ac:dyDescent="0.35"/>
    <row r="3633" hidden="1" x14ac:dyDescent="0.35"/>
    <row r="3634" hidden="1" x14ac:dyDescent="0.35"/>
    <row r="3635" hidden="1" x14ac:dyDescent="0.35"/>
    <row r="3636" hidden="1" x14ac:dyDescent="0.35"/>
    <row r="3637" hidden="1" x14ac:dyDescent="0.35"/>
    <row r="3638" hidden="1" x14ac:dyDescent="0.35"/>
    <row r="3639" hidden="1" x14ac:dyDescent="0.35"/>
    <row r="3640" hidden="1" x14ac:dyDescent="0.35"/>
    <row r="3641" hidden="1" x14ac:dyDescent="0.35"/>
    <row r="3642" hidden="1" x14ac:dyDescent="0.35"/>
    <row r="3643" hidden="1" x14ac:dyDescent="0.35"/>
    <row r="3644" hidden="1" x14ac:dyDescent="0.35"/>
    <row r="3645" hidden="1" x14ac:dyDescent="0.35"/>
    <row r="3646" hidden="1" x14ac:dyDescent="0.35"/>
    <row r="3647" hidden="1" x14ac:dyDescent="0.35"/>
    <row r="3648" hidden="1" x14ac:dyDescent="0.35"/>
    <row r="3649" hidden="1" x14ac:dyDescent="0.35"/>
    <row r="3650" hidden="1" x14ac:dyDescent="0.35"/>
    <row r="3651" hidden="1" x14ac:dyDescent="0.35"/>
    <row r="3652" hidden="1" x14ac:dyDescent="0.35"/>
    <row r="3653" hidden="1" x14ac:dyDescent="0.35"/>
    <row r="3654" hidden="1" x14ac:dyDescent="0.35"/>
    <row r="3655" hidden="1" x14ac:dyDescent="0.35"/>
    <row r="3656" hidden="1" x14ac:dyDescent="0.35"/>
    <row r="3657" hidden="1" x14ac:dyDescent="0.35"/>
    <row r="3658" hidden="1" x14ac:dyDescent="0.35"/>
    <row r="3659" hidden="1" x14ac:dyDescent="0.35"/>
    <row r="3660" hidden="1" x14ac:dyDescent="0.35"/>
    <row r="3661" hidden="1" x14ac:dyDescent="0.35"/>
    <row r="3662" hidden="1" x14ac:dyDescent="0.35"/>
    <row r="3663" hidden="1" x14ac:dyDescent="0.35"/>
    <row r="3664" hidden="1" x14ac:dyDescent="0.35"/>
    <row r="3665" hidden="1" x14ac:dyDescent="0.35"/>
    <row r="3666" hidden="1" x14ac:dyDescent="0.35"/>
    <row r="3667" hidden="1" x14ac:dyDescent="0.35"/>
    <row r="3668" hidden="1" x14ac:dyDescent="0.35"/>
    <row r="3669" hidden="1" x14ac:dyDescent="0.35"/>
    <row r="3670" hidden="1" x14ac:dyDescent="0.35"/>
    <row r="3671" hidden="1" x14ac:dyDescent="0.35"/>
    <row r="3672" hidden="1" x14ac:dyDescent="0.35"/>
    <row r="3673" hidden="1" x14ac:dyDescent="0.35"/>
    <row r="3674" hidden="1" x14ac:dyDescent="0.35"/>
    <row r="3675" hidden="1" x14ac:dyDescent="0.35"/>
    <row r="3676" hidden="1" x14ac:dyDescent="0.35"/>
    <row r="3677" hidden="1" x14ac:dyDescent="0.35"/>
    <row r="3678" hidden="1" x14ac:dyDescent="0.35"/>
    <row r="3679" hidden="1" x14ac:dyDescent="0.35"/>
    <row r="3680" hidden="1" x14ac:dyDescent="0.35"/>
    <row r="3681" hidden="1" x14ac:dyDescent="0.35"/>
    <row r="3682" hidden="1" x14ac:dyDescent="0.35"/>
    <row r="3683" hidden="1" x14ac:dyDescent="0.35"/>
    <row r="3684" hidden="1" x14ac:dyDescent="0.35"/>
    <row r="3685" hidden="1" x14ac:dyDescent="0.35"/>
    <row r="3686" hidden="1" x14ac:dyDescent="0.35"/>
    <row r="3687" hidden="1" x14ac:dyDescent="0.35"/>
    <row r="3688" hidden="1" x14ac:dyDescent="0.35"/>
    <row r="3689" hidden="1" x14ac:dyDescent="0.35"/>
    <row r="3690" hidden="1" x14ac:dyDescent="0.35"/>
    <row r="3691" hidden="1" x14ac:dyDescent="0.35"/>
    <row r="3692" hidden="1" x14ac:dyDescent="0.35"/>
    <row r="3693" hidden="1" x14ac:dyDescent="0.35"/>
    <row r="3694" hidden="1" x14ac:dyDescent="0.35"/>
    <row r="3695" hidden="1" x14ac:dyDescent="0.35"/>
    <row r="3696" hidden="1" x14ac:dyDescent="0.35"/>
    <row r="3697" hidden="1" x14ac:dyDescent="0.35"/>
    <row r="3698" hidden="1" x14ac:dyDescent="0.35"/>
    <row r="3699" hidden="1" x14ac:dyDescent="0.35"/>
    <row r="3700" hidden="1" x14ac:dyDescent="0.35"/>
    <row r="3701" hidden="1" x14ac:dyDescent="0.35"/>
    <row r="3702" hidden="1" x14ac:dyDescent="0.35"/>
    <row r="3703" hidden="1" x14ac:dyDescent="0.35"/>
    <row r="3704" hidden="1" x14ac:dyDescent="0.35"/>
    <row r="3705" hidden="1" x14ac:dyDescent="0.35"/>
    <row r="3706" hidden="1" x14ac:dyDescent="0.35"/>
    <row r="3707" hidden="1" x14ac:dyDescent="0.35"/>
    <row r="3708" hidden="1" x14ac:dyDescent="0.35"/>
    <row r="3709" hidden="1" x14ac:dyDescent="0.35"/>
    <row r="3710" hidden="1" x14ac:dyDescent="0.35"/>
    <row r="3711" hidden="1" x14ac:dyDescent="0.35"/>
    <row r="3712" hidden="1" x14ac:dyDescent="0.35"/>
    <row r="3713" hidden="1" x14ac:dyDescent="0.35"/>
    <row r="3714" hidden="1" x14ac:dyDescent="0.35"/>
    <row r="3715" hidden="1" x14ac:dyDescent="0.35"/>
    <row r="3716" hidden="1" x14ac:dyDescent="0.35"/>
    <row r="3717" hidden="1" x14ac:dyDescent="0.35"/>
    <row r="3718" hidden="1" x14ac:dyDescent="0.35"/>
    <row r="3719" hidden="1" x14ac:dyDescent="0.35"/>
    <row r="3720" hidden="1" x14ac:dyDescent="0.35"/>
    <row r="3721" hidden="1" x14ac:dyDescent="0.35"/>
    <row r="3722" hidden="1" x14ac:dyDescent="0.35"/>
    <row r="3723" hidden="1" x14ac:dyDescent="0.35"/>
    <row r="3724" hidden="1" x14ac:dyDescent="0.35"/>
    <row r="3725" hidden="1" x14ac:dyDescent="0.35"/>
    <row r="3726" hidden="1" x14ac:dyDescent="0.35"/>
    <row r="3727" hidden="1" x14ac:dyDescent="0.35"/>
    <row r="3728" hidden="1" x14ac:dyDescent="0.35"/>
    <row r="3729" hidden="1" x14ac:dyDescent="0.35"/>
    <row r="3730" hidden="1" x14ac:dyDescent="0.35"/>
    <row r="3731" hidden="1" x14ac:dyDescent="0.35"/>
    <row r="3732" hidden="1" x14ac:dyDescent="0.35"/>
    <row r="3733" hidden="1" x14ac:dyDescent="0.35"/>
    <row r="3734" hidden="1" x14ac:dyDescent="0.35"/>
    <row r="3735" hidden="1" x14ac:dyDescent="0.35"/>
    <row r="3736" hidden="1" x14ac:dyDescent="0.35"/>
    <row r="3737" hidden="1" x14ac:dyDescent="0.35"/>
    <row r="3738" hidden="1" x14ac:dyDescent="0.35"/>
    <row r="3739" hidden="1" x14ac:dyDescent="0.35"/>
    <row r="3740" hidden="1" x14ac:dyDescent="0.35"/>
    <row r="3741" hidden="1" x14ac:dyDescent="0.35"/>
    <row r="3742" hidden="1" x14ac:dyDescent="0.35"/>
    <row r="3743" hidden="1" x14ac:dyDescent="0.35"/>
    <row r="3744" hidden="1" x14ac:dyDescent="0.35"/>
    <row r="3745" hidden="1" x14ac:dyDescent="0.35"/>
    <row r="3746" hidden="1" x14ac:dyDescent="0.35"/>
    <row r="3747" hidden="1" x14ac:dyDescent="0.35"/>
    <row r="3748" hidden="1" x14ac:dyDescent="0.35"/>
    <row r="3749" hidden="1" x14ac:dyDescent="0.35"/>
    <row r="3750" hidden="1" x14ac:dyDescent="0.35"/>
    <row r="3751" hidden="1" x14ac:dyDescent="0.35"/>
    <row r="3752" hidden="1" x14ac:dyDescent="0.35"/>
    <row r="3753" hidden="1" x14ac:dyDescent="0.35"/>
    <row r="3754" hidden="1" x14ac:dyDescent="0.35"/>
    <row r="3755" hidden="1" x14ac:dyDescent="0.35"/>
    <row r="3756" hidden="1" x14ac:dyDescent="0.35"/>
    <row r="3757" hidden="1" x14ac:dyDescent="0.35"/>
    <row r="3758" hidden="1" x14ac:dyDescent="0.35"/>
    <row r="3759" hidden="1" x14ac:dyDescent="0.35"/>
    <row r="3760" hidden="1" x14ac:dyDescent="0.35"/>
    <row r="3761" hidden="1" x14ac:dyDescent="0.35"/>
    <row r="3762" hidden="1" x14ac:dyDescent="0.35"/>
    <row r="3763" hidden="1" x14ac:dyDescent="0.35"/>
    <row r="3764" hidden="1" x14ac:dyDescent="0.35"/>
    <row r="3765" hidden="1" x14ac:dyDescent="0.35"/>
    <row r="3766" hidden="1" x14ac:dyDescent="0.35"/>
    <row r="3767" hidden="1" x14ac:dyDescent="0.35"/>
    <row r="3768" hidden="1" x14ac:dyDescent="0.35"/>
    <row r="3769" hidden="1" x14ac:dyDescent="0.35"/>
    <row r="3770" hidden="1" x14ac:dyDescent="0.35"/>
    <row r="3771" hidden="1" x14ac:dyDescent="0.35"/>
    <row r="3772" hidden="1" x14ac:dyDescent="0.35"/>
    <row r="3773" hidden="1" x14ac:dyDescent="0.35"/>
    <row r="3774" hidden="1" x14ac:dyDescent="0.35"/>
    <row r="3775" hidden="1" x14ac:dyDescent="0.35"/>
    <row r="3776" hidden="1" x14ac:dyDescent="0.35"/>
    <row r="3777" hidden="1" x14ac:dyDescent="0.35"/>
    <row r="3778" hidden="1" x14ac:dyDescent="0.35"/>
    <row r="3779" hidden="1" x14ac:dyDescent="0.35"/>
    <row r="3780" hidden="1" x14ac:dyDescent="0.35"/>
    <row r="3781" hidden="1" x14ac:dyDescent="0.35"/>
    <row r="3782" hidden="1" x14ac:dyDescent="0.35"/>
    <row r="3783" hidden="1" x14ac:dyDescent="0.35"/>
    <row r="3784" hidden="1" x14ac:dyDescent="0.35"/>
    <row r="3785" hidden="1" x14ac:dyDescent="0.35"/>
    <row r="3786" hidden="1" x14ac:dyDescent="0.35"/>
    <row r="3787" hidden="1" x14ac:dyDescent="0.35"/>
    <row r="3788" hidden="1" x14ac:dyDescent="0.35"/>
    <row r="3789" hidden="1" x14ac:dyDescent="0.35"/>
    <row r="3790" hidden="1" x14ac:dyDescent="0.35"/>
    <row r="3791" hidden="1" x14ac:dyDescent="0.35"/>
    <row r="3792" hidden="1" x14ac:dyDescent="0.35"/>
    <row r="3793" hidden="1" x14ac:dyDescent="0.35"/>
    <row r="3794" hidden="1" x14ac:dyDescent="0.35"/>
    <row r="3795" hidden="1" x14ac:dyDescent="0.35"/>
    <row r="3796" hidden="1" x14ac:dyDescent="0.35"/>
    <row r="3797" hidden="1" x14ac:dyDescent="0.35"/>
    <row r="3798" hidden="1" x14ac:dyDescent="0.35"/>
    <row r="3799" hidden="1" x14ac:dyDescent="0.35"/>
    <row r="3800" hidden="1" x14ac:dyDescent="0.35"/>
    <row r="3801" hidden="1" x14ac:dyDescent="0.35"/>
    <row r="3802" hidden="1" x14ac:dyDescent="0.35"/>
    <row r="3803" hidden="1" x14ac:dyDescent="0.35"/>
    <row r="3804" hidden="1" x14ac:dyDescent="0.35"/>
    <row r="3805" hidden="1" x14ac:dyDescent="0.35"/>
    <row r="3806" hidden="1" x14ac:dyDescent="0.35"/>
    <row r="3807" hidden="1" x14ac:dyDescent="0.35"/>
    <row r="3808" hidden="1" x14ac:dyDescent="0.35"/>
    <row r="3809" hidden="1" x14ac:dyDescent="0.35"/>
    <row r="3810" hidden="1" x14ac:dyDescent="0.35"/>
    <row r="3811" hidden="1" x14ac:dyDescent="0.35"/>
    <row r="3812" hidden="1" x14ac:dyDescent="0.35"/>
    <row r="3813" hidden="1" x14ac:dyDescent="0.35"/>
    <row r="3814" hidden="1" x14ac:dyDescent="0.35"/>
    <row r="3815" hidden="1" x14ac:dyDescent="0.35"/>
    <row r="3816" hidden="1" x14ac:dyDescent="0.35"/>
    <row r="3817" hidden="1" x14ac:dyDescent="0.35"/>
    <row r="3818" hidden="1" x14ac:dyDescent="0.35"/>
    <row r="3819" hidden="1" x14ac:dyDescent="0.35"/>
    <row r="3820" hidden="1" x14ac:dyDescent="0.35"/>
    <row r="3821" hidden="1" x14ac:dyDescent="0.35"/>
    <row r="3822" hidden="1" x14ac:dyDescent="0.35"/>
    <row r="3823" hidden="1" x14ac:dyDescent="0.35"/>
    <row r="3824" hidden="1" x14ac:dyDescent="0.35"/>
    <row r="3825" hidden="1" x14ac:dyDescent="0.35"/>
    <row r="3826" hidden="1" x14ac:dyDescent="0.35"/>
    <row r="3827" hidden="1" x14ac:dyDescent="0.35"/>
    <row r="3828" hidden="1" x14ac:dyDescent="0.35"/>
    <row r="3829" hidden="1" x14ac:dyDescent="0.35"/>
    <row r="3830" hidden="1" x14ac:dyDescent="0.35"/>
    <row r="3831" hidden="1" x14ac:dyDescent="0.35"/>
    <row r="3832" hidden="1" x14ac:dyDescent="0.35"/>
    <row r="3833" hidden="1" x14ac:dyDescent="0.35"/>
    <row r="3834" hidden="1" x14ac:dyDescent="0.35"/>
    <row r="3835" hidden="1" x14ac:dyDescent="0.35"/>
    <row r="3836" hidden="1" x14ac:dyDescent="0.35"/>
    <row r="3837" hidden="1" x14ac:dyDescent="0.35"/>
    <row r="3838" hidden="1" x14ac:dyDescent="0.35"/>
    <row r="3839" hidden="1" x14ac:dyDescent="0.35"/>
    <row r="3840" hidden="1" x14ac:dyDescent="0.35"/>
    <row r="3841" hidden="1" x14ac:dyDescent="0.35"/>
    <row r="3842" hidden="1" x14ac:dyDescent="0.35"/>
    <row r="3843" hidden="1" x14ac:dyDescent="0.35"/>
    <row r="3844" hidden="1" x14ac:dyDescent="0.35"/>
    <row r="3845" hidden="1" x14ac:dyDescent="0.35"/>
    <row r="3846" hidden="1" x14ac:dyDescent="0.35"/>
    <row r="3847" hidden="1" x14ac:dyDescent="0.35"/>
    <row r="3848" hidden="1" x14ac:dyDescent="0.35"/>
    <row r="3849" hidden="1" x14ac:dyDescent="0.35"/>
    <row r="3850" hidden="1" x14ac:dyDescent="0.35"/>
    <row r="3851" hidden="1" x14ac:dyDescent="0.35"/>
    <row r="3852" hidden="1" x14ac:dyDescent="0.35"/>
    <row r="3853" hidden="1" x14ac:dyDescent="0.35"/>
    <row r="3854" hidden="1" x14ac:dyDescent="0.35"/>
    <row r="3855" hidden="1" x14ac:dyDescent="0.35"/>
    <row r="3856" hidden="1" x14ac:dyDescent="0.35"/>
    <row r="3857" hidden="1" x14ac:dyDescent="0.35"/>
    <row r="3858" hidden="1" x14ac:dyDescent="0.35"/>
    <row r="3859" hidden="1" x14ac:dyDescent="0.35"/>
    <row r="3860" hidden="1" x14ac:dyDescent="0.35"/>
    <row r="3861" hidden="1" x14ac:dyDescent="0.35"/>
    <row r="3862" hidden="1" x14ac:dyDescent="0.35"/>
    <row r="3863" hidden="1" x14ac:dyDescent="0.35"/>
    <row r="3864" hidden="1" x14ac:dyDescent="0.35"/>
    <row r="3865" hidden="1" x14ac:dyDescent="0.35"/>
    <row r="3866" hidden="1" x14ac:dyDescent="0.35"/>
    <row r="3867" hidden="1" x14ac:dyDescent="0.35"/>
    <row r="3868" hidden="1" x14ac:dyDescent="0.35"/>
    <row r="3869" hidden="1" x14ac:dyDescent="0.35"/>
    <row r="3870" hidden="1" x14ac:dyDescent="0.35"/>
    <row r="3871" hidden="1" x14ac:dyDescent="0.35"/>
    <row r="3872" hidden="1" x14ac:dyDescent="0.35"/>
    <row r="3873" hidden="1" x14ac:dyDescent="0.35"/>
    <row r="3874" hidden="1" x14ac:dyDescent="0.35"/>
    <row r="3875" hidden="1" x14ac:dyDescent="0.35"/>
    <row r="3876" hidden="1" x14ac:dyDescent="0.35"/>
    <row r="3877" hidden="1" x14ac:dyDescent="0.35"/>
    <row r="3878" hidden="1" x14ac:dyDescent="0.35"/>
    <row r="3879" hidden="1" x14ac:dyDescent="0.35"/>
    <row r="3880" hidden="1" x14ac:dyDescent="0.35"/>
    <row r="3881" hidden="1" x14ac:dyDescent="0.35"/>
    <row r="3882" hidden="1" x14ac:dyDescent="0.35"/>
    <row r="3883" hidden="1" x14ac:dyDescent="0.35"/>
    <row r="3884" hidden="1" x14ac:dyDescent="0.35"/>
    <row r="3885" hidden="1" x14ac:dyDescent="0.35"/>
    <row r="3886" hidden="1" x14ac:dyDescent="0.35"/>
    <row r="3887" hidden="1" x14ac:dyDescent="0.35"/>
    <row r="3888" hidden="1" x14ac:dyDescent="0.35"/>
    <row r="3889" hidden="1" x14ac:dyDescent="0.35"/>
    <row r="3890" hidden="1" x14ac:dyDescent="0.35"/>
    <row r="3891" hidden="1" x14ac:dyDescent="0.35"/>
    <row r="3892" hidden="1" x14ac:dyDescent="0.35"/>
    <row r="3893" hidden="1" x14ac:dyDescent="0.35"/>
    <row r="3894" hidden="1" x14ac:dyDescent="0.35"/>
    <row r="3895" hidden="1" x14ac:dyDescent="0.35"/>
    <row r="3896" hidden="1" x14ac:dyDescent="0.35"/>
    <row r="3897" hidden="1" x14ac:dyDescent="0.35"/>
    <row r="3898" hidden="1" x14ac:dyDescent="0.35"/>
    <row r="3899" hidden="1" x14ac:dyDescent="0.35"/>
    <row r="3900" hidden="1" x14ac:dyDescent="0.35"/>
    <row r="3901" hidden="1" x14ac:dyDescent="0.35"/>
    <row r="3902" hidden="1" x14ac:dyDescent="0.35"/>
    <row r="3903" hidden="1" x14ac:dyDescent="0.35"/>
    <row r="3904" hidden="1" x14ac:dyDescent="0.35"/>
    <row r="3905" hidden="1" x14ac:dyDescent="0.35"/>
    <row r="3906" hidden="1" x14ac:dyDescent="0.35"/>
    <row r="3907" hidden="1" x14ac:dyDescent="0.35"/>
    <row r="3908" hidden="1" x14ac:dyDescent="0.35"/>
    <row r="3909" hidden="1" x14ac:dyDescent="0.35"/>
    <row r="3910" hidden="1" x14ac:dyDescent="0.35"/>
    <row r="3911" hidden="1" x14ac:dyDescent="0.35"/>
    <row r="3912" hidden="1" x14ac:dyDescent="0.35"/>
    <row r="3913" hidden="1" x14ac:dyDescent="0.35"/>
    <row r="3914" hidden="1" x14ac:dyDescent="0.35"/>
    <row r="3915" hidden="1" x14ac:dyDescent="0.35"/>
    <row r="3916" hidden="1" x14ac:dyDescent="0.35"/>
    <row r="3917" hidden="1" x14ac:dyDescent="0.35"/>
    <row r="3918" hidden="1" x14ac:dyDescent="0.35"/>
    <row r="3919" hidden="1" x14ac:dyDescent="0.35"/>
    <row r="3920" hidden="1" x14ac:dyDescent="0.35"/>
    <row r="3921" hidden="1" x14ac:dyDescent="0.35"/>
    <row r="3922" hidden="1" x14ac:dyDescent="0.35"/>
    <row r="3923" hidden="1" x14ac:dyDescent="0.35"/>
    <row r="3924" hidden="1" x14ac:dyDescent="0.35"/>
    <row r="3925" hidden="1" x14ac:dyDescent="0.35"/>
    <row r="3926" hidden="1" x14ac:dyDescent="0.35"/>
    <row r="3927" hidden="1" x14ac:dyDescent="0.35"/>
    <row r="3928" hidden="1" x14ac:dyDescent="0.35"/>
    <row r="3929" hidden="1" x14ac:dyDescent="0.35"/>
    <row r="3930" hidden="1" x14ac:dyDescent="0.35"/>
    <row r="3931" hidden="1" x14ac:dyDescent="0.35"/>
    <row r="3932" hidden="1" x14ac:dyDescent="0.35"/>
    <row r="3933" hidden="1" x14ac:dyDescent="0.35"/>
    <row r="3934" hidden="1" x14ac:dyDescent="0.35"/>
    <row r="3935" hidden="1" x14ac:dyDescent="0.35"/>
    <row r="3936" hidden="1" x14ac:dyDescent="0.35"/>
    <row r="3937" hidden="1" x14ac:dyDescent="0.35"/>
    <row r="3938" hidden="1" x14ac:dyDescent="0.35"/>
    <row r="3939" hidden="1" x14ac:dyDescent="0.35"/>
    <row r="3940" hidden="1" x14ac:dyDescent="0.35"/>
    <row r="3941" hidden="1" x14ac:dyDescent="0.35"/>
    <row r="3942" hidden="1" x14ac:dyDescent="0.35"/>
    <row r="3943" hidden="1" x14ac:dyDescent="0.35"/>
    <row r="3944" hidden="1" x14ac:dyDescent="0.35"/>
    <row r="3945" hidden="1" x14ac:dyDescent="0.35"/>
    <row r="3946" hidden="1" x14ac:dyDescent="0.35"/>
    <row r="3947" hidden="1" x14ac:dyDescent="0.35"/>
    <row r="3948" hidden="1" x14ac:dyDescent="0.35"/>
    <row r="3949" hidden="1" x14ac:dyDescent="0.35"/>
    <row r="3950" hidden="1" x14ac:dyDescent="0.35"/>
    <row r="3951" hidden="1" x14ac:dyDescent="0.35"/>
    <row r="3952" hidden="1" x14ac:dyDescent="0.35"/>
    <row r="3953" hidden="1" x14ac:dyDescent="0.35"/>
    <row r="3954" hidden="1" x14ac:dyDescent="0.35"/>
    <row r="3955" hidden="1" x14ac:dyDescent="0.35"/>
    <row r="3956" hidden="1" x14ac:dyDescent="0.35"/>
    <row r="3957" hidden="1" x14ac:dyDescent="0.35"/>
    <row r="3958" hidden="1" x14ac:dyDescent="0.35"/>
    <row r="3959" hidden="1" x14ac:dyDescent="0.35"/>
    <row r="3960" hidden="1" x14ac:dyDescent="0.35"/>
    <row r="3961" hidden="1" x14ac:dyDescent="0.35"/>
    <row r="3962" hidden="1" x14ac:dyDescent="0.35"/>
    <row r="3963" hidden="1" x14ac:dyDescent="0.35"/>
    <row r="3964" hidden="1" x14ac:dyDescent="0.35"/>
    <row r="3965" hidden="1" x14ac:dyDescent="0.35"/>
    <row r="3966" hidden="1" x14ac:dyDescent="0.35"/>
    <row r="3967" hidden="1" x14ac:dyDescent="0.35"/>
    <row r="3968" hidden="1" x14ac:dyDescent="0.35"/>
    <row r="3969" hidden="1" x14ac:dyDescent="0.35"/>
    <row r="3970" hidden="1" x14ac:dyDescent="0.35"/>
    <row r="3971" hidden="1" x14ac:dyDescent="0.35"/>
    <row r="3972" hidden="1" x14ac:dyDescent="0.35"/>
    <row r="3973" hidden="1" x14ac:dyDescent="0.35"/>
    <row r="3974" hidden="1" x14ac:dyDescent="0.35"/>
    <row r="3975" hidden="1" x14ac:dyDescent="0.35"/>
    <row r="3976" hidden="1" x14ac:dyDescent="0.35"/>
    <row r="3977" hidden="1" x14ac:dyDescent="0.35"/>
    <row r="3978" hidden="1" x14ac:dyDescent="0.35"/>
    <row r="3979" hidden="1" x14ac:dyDescent="0.35"/>
    <row r="3980" hidden="1" x14ac:dyDescent="0.35"/>
    <row r="3981" hidden="1" x14ac:dyDescent="0.35"/>
    <row r="3982" hidden="1" x14ac:dyDescent="0.35"/>
    <row r="3983" hidden="1" x14ac:dyDescent="0.35"/>
    <row r="3984" hidden="1" x14ac:dyDescent="0.35"/>
    <row r="3985" hidden="1" x14ac:dyDescent="0.35"/>
    <row r="3986" hidden="1" x14ac:dyDescent="0.35"/>
    <row r="3987" hidden="1" x14ac:dyDescent="0.35"/>
    <row r="3988" hidden="1" x14ac:dyDescent="0.35"/>
    <row r="3989" hidden="1" x14ac:dyDescent="0.35"/>
    <row r="3990" hidden="1" x14ac:dyDescent="0.35"/>
    <row r="3991" hidden="1" x14ac:dyDescent="0.35"/>
    <row r="3992" hidden="1" x14ac:dyDescent="0.35"/>
    <row r="3993" hidden="1" x14ac:dyDescent="0.35"/>
    <row r="3994" hidden="1" x14ac:dyDescent="0.35"/>
    <row r="3995" hidden="1" x14ac:dyDescent="0.35"/>
    <row r="3996" hidden="1" x14ac:dyDescent="0.35"/>
    <row r="3997" hidden="1" x14ac:dyDescent="0.35"/>
    <row r="3998" hidden="1" x14ac:dyDescent="0.35"/>
    <row r="3999" hidden="1" x14ac:dyDescent="0.35"/>
    <row r="4000" hidden="1" x14ac:dyDescent="0.35"/>
    <row r="4001" hidden="1" x14ac:dyDescent="0.35"/>
    <row r="4002" hidden="1" x14ac:dyDescent="0.35"/>
    <row r="4003" hidden="1" x14ac:dyDescent="0.35"/>
    <row r="4004" hidden="1" x14ac:dyDescent="0.35"/>
    <row r="4005" hidden="1" x14ac:dyDescent="0.35"/>
    <row r="4006" hidden="1" x14ac:dyDescent="0.35"/>
    <row r="4007" hidden="1" x14ac:dyDescent="0.35"/>
    <row r="4008" hidden="1" x14ac:dyDescent="0.35"/>
    <row r="4009" hidden="1" x14ac:dyDescent="0.35"/>
    <row r="4010" hidden="1" x14ac:dyDescent="0.35"/>
    <row r="4011" hidden="1" x14ac:dyDescent="0.35"/>
    <row r="4012" hidden="1" x14ac:dyDescent="0.35"/>
    <row r="4013" hidden="1" x14ac:dyDescent="0.35"/>
    <row r="4014" hidden="1" x14ac:dyDescent="0.35"/>
    <row r="4015" hidden="1" x14ac:dyDescent="0.35"/>
    <row r="4016" hidden="1" x14ac:dyDescent="0.35"/>
    <row r="4017" hidden="1" x14ac:dyDescent="0.35"/>
    <row r="4018" hidden="1" x14ac:dyDescent="0.35"/>
    <row r="4019" hidden="1" x14ac:dyDescent="0.35"/>
    <row r="4020" hidden="1" x14ac:dyDescent="0.35"/>
    <row r="4021" hidden="1" x14ac:dyDescent="0.35"/>
    <row r="4022" hidden="1" x14ac:dyDescent="0.35"/>
    <row r="4023" hidden="1" x14ac:dyDescent="0.35"/>
    <row r="4024" hidden="1" x14ac:dyDescent="0.35"/>
    <row r="4025" hidden="1" x14ac:dyDescent="0.35"/>
    <row r="4026" hidden="1" x14ac:dyDescent="0.35"/>
    <row r="4027" hidden="1" x14ac:dyDescent="0.35"/>
    <row r="4028" hidden="1" x14ac:dyDescent="0.35"/>
    <row r="4029" hidden="1" x14ac:dyDescent="0.35"/>
    <row r="4030" hidden="1" x14ac:dyDescent="0.35"/>
    <row r="4031" hidden="1" x14ac:dyDescent="0.35"/>
    <row r="4032" hidden="1" x14ac:dyDescent="0.35"/>
    <row r="4033" hidden="1" x14ac:dyDescent="0.35"/>
    <row r="4034" hidden="1" x14ac:dyDescent="0.35"/>
    <row r="4035" hidden="1" x14ac:dyDescent="0.35"/>
    <row r="4036" hidden="1" x14ac:dyDescent="0.35"/>
    <row r="4037" hidden="1" x14ac:dyDescent="0.35"/>
    <row r="4038" hidden="1" x14ac:dyDescent="0.35"/>
    <row r="4039" hidden="1" x14ac:dyDescent="0.35"/>
    <row r="4040" hidden="1" x14ac:dyDescent="0.35"/>
    <row r="4041" hidden="1" x14ac:dyDescent="0.35"/>
    <row r="4042" hidden="1" x14ac:dyDescent="0.35"/>
    <row r="4043" hidden="1" x14ac:dyDescent="0.35"/>
    <row r="4044" hidden="1" x14ac:dyDescent="0.35"/>
    <row r="4045" hidden="1" x14ac:dyDescent="0.35"/>
    <row r="4046" hidden="1" x14ac:dyDescent="0.35"/>
    <row r="4047" hidden="1" x14ac:dyDescent="0.35"/>
    <row r="4048" hidden="1" x14ac:dyDescent="0.35"/>
    <row r="4049" hidden="1" x14ac:dyDescent="0.35"/>
    <row r="4050" hidden="1" x14ac:dyDescent="0.35"/>
    <row r="4051" hidden="1" x14ac:dyDescent="0.35"/>
    <row r="4052" hidden="1" x14ac:dyDescent="0.35"/>
    <row r="4053" hidden="1" x14ac:dyDescent="0.35"/>
    <row r="4054" hidden="1" x14ac:dyDescent="0.35"/>
    <row r="4055" hidden="1" x14ac:dyDescent="0.35"/>
    <row r="4056" hidden="1" x14ac:dyDescent="0.35"/>
    <row r="4057" hidden="1" x14ac:dyDescent="0.35"/>
    <row r="4058" hidden="1" x14ac:dyDescent="0.35"/>
    <row r="4059" hidden="1" x14ac:dyDescent="0.35"/>
    <row r="4060" hidden="1" x14ac:dyDescent="0.35"/>
    <row r="4061" hidden="1" x14ac:dyDescent="0.35"/>
    <row r="4062" hidden="1" x14ac:dyDescent="0.35"/>
    <row r="4063" hidden="1" x14ac:dyDescent="0.35"/>
    <row r="4064" hidden="1" x14ac:dyDescent="0.35"/>
    <row r="4065" hidden="1" x14ac:dyDescent="0.35"/>
    <row r="4066" hidden="1" x14ac:dyDescent="0.35"/>
    <row r="4067" hidden="1" x14ac:dyDescent="0.35"/>
    <row r="4068" hidden="1" x14ac:dyDescent="0.35"/>
    <row r="4069" hidden="1" x14ac:dyDescent="0.35"/>
    <row r="4070" hidden="1" x14ac:dyDescent="0.35"/>
    <row r="4071" hidden="1" x14ac:dyDescent="0.35"/>
    <row r="4072" hidden="1" x14ac:dyDescent="0.35"/>
    <row r="4073" hidden="1" x14ac:dyDescent="0.35"/>
    <row r="4074" hidden="1" x14ac:dyDescent="0.35"/>
    <row r="4075" hidden="1" x14ac:dyDescent="0.35"/>
    <row r="4076" hidden="1" x14ac:dyDescent="0.35"/>
    <row r="4077" hidden="1" x14ac:dyDescent="0.35"/>
    <row r="4078" hidden="1" x14ac:dyDescent="0.35"/>
    <row r="4079" hidden="1" x14ac:dyDescent="0.35"/>
    <row r="4080" hidden="1" x14ac:dyDescent="0.35"/>
    <row r="4081" hidden="1" x14ac:dyDescent="0.35"/>
    <row r="4082" hidden="1" x14ac:dyDescent="0.35"/>
    <row r="4083" hidden="1" x14ac:dyDescent="0.35"/>
    <row r="4084" hidden="1" x14ac:dyDescent="0.35"/>
    <row r="4085" hidden="1" x14ac:dyDescent="0.35"/>
    <row r="4086" hidden="1" x14ac:dyDescent="0.35"/>
    <row r="4087" hidden="1" x14ac:dyDescent="0.35"/>
    <row r="4088" hidden="1" x14ac:dyDescent="0.35"/>
    <row r="4089" hidden="1" x14ac:dyDescent="0.35"/>
    <row r="4090" hidden="1" x14ac:dyDescent="0.35"/>
    <row r="4091" hidden="1" x14ac:dyDescent="0.35"/>
    <row r="4092" hidden="1" x14ac:dyDescent="0.35"/>
    <row r="4093" hidden="1" x14ac:dyDescent="0.35"/>
    <row r="4094" hidden="1" x14ac:dyDescent="0.35"/>
    <row r="4095" hidden="1" x14ac:dyDescent="0.35"/>
    <row r="4096" hidden="1" x14ac:dyDescent="0.35"/>
    <row r="4097" hidden="1" x14ac:dyDescent="0.35"/>
    <row r="4098" hidden="1" x14ac:dyDescent="0.35"/>
    <row r="4099" hidden="1" x14ac:dyDescent="0.35"/>
    <row r="4100" hidden="1" x14ac:dyDescent="0.35"/>
    <row r="4101" hidden="1" x14ac:dyDescent="0.35"/>
    <row r="4102" hidden="1" x14ac:dyDescent="0.35"/>
    <row r="4103" hidden="1" x14ac:dyDescent="0.35"/>
    <row r="4104" hidden="1" x14ac:dyDescent="0.35"/>
    <row r="4105" hidden="1" x14ac:dyDescent="0.35"/>
    <row r="4106" hidden="1" x14ac:dyDescent="0.35"/>
    <row r="4107" hidden="1" x14ac:dyDescent="0.35"/>
    <row r="4108" hidden="1" x14ac:dyDescent="0.35"/>
    <row r="4109" hidden="1" x14ac:dyDescent="0.35"/>
    <row r="4110" hidden="1" x14ac:dyDescent="0.35"/>
    <row r="4111" hidden="1" x14ac:dyDescent="0.35"/>
    <row r="4112" hidden="1" x14ac:dyDescent="0.35"/>
    <row r="4113" hidden="1" x14ac:dyDescent="0.35"/>
    <row r="4114" hidden="1" x14ac:dyDescent="0.35"/>
    <row r="4115" hidden="1" x14ac:dyDescent="0.35"/>
    <row r="4116" hidden="1" x14ac:dyDescent="0.35"/>
    <row r="4117" hidden="1" x14ac:dyDescent="0.35"/>
    <row r="4118" hidden="1" x14ac:dyDescent="0.35"/>
    <row r="4119" hidden="1" x14ac:dyDescent="0.35"/>
    <row r="4120" hidden="1" x14ac:dyDescent="0.35"/>
    <row r="4121" hidden="1" x14ac:dyDescent="0.35"/>
    <row r="4122" hidden="1" x14ac:dyDescent="0.35"/>
    <row r="4123" hidden="1" x14ac:dyDescent="0.35"/>
    <row r="4124" hidden="1" x14ac:dyDescent="0.35"/>
    <row r="4125" hidden="1" x14ac:dyDescent="0.35"/>
    <row r="4126" hidden="1" x14ac:dyDescent="0.35"/>
    <row r="4127" hidden="1" x14ac:dyDescent="0.35"/>
    <row r="4128" hidden="1" x14ac:dyDescent="0.35"/>
    <row r="4129" hidden="1" x14ac:dyDescent="0.35"/>
    <row r="4130" hidden="1" x14ac:dyDescent="0.35"/>
    <row r="4131" hidden="1" x14ac:dyDescent="0.35"/>
    <row r="4132" hidden="1" x14ac:dyDescent="0.35"/>
    <row r="4133" hidden="1" x14ac:dyDescent="0.35"/>
    <row r="4134" hidden="1" x14ac:dyDescent="0.35"/>
    <row r="4135" hidden="1" x14ac:dyDescent="0.35"/>
    <row r="4136" hidden="1" x14ac:dyDescent="0.35"/>
    <row r="4137" hidden="1" x14ac:dyDescent="0.35"/>
    <row r="4138" hidden="1" x14ac:dyDescent="0.35"/>
    <row r="4139" hidden="1" x14ac:dyDescent="0.35"/>
    <row r="4140" hidden="1" x14ac:dyDescent="0.35"/>
    <row r="4141" hidden="1" x14ac:dyDescent="0.35"/>
    <row r="4142" hidden="1" x14ac:dyDescent="0.35"/>
    <row r="4143" hidden="1" x14ac:dyDescent="0.35"/>
    <row r="4144" hidden="1" x14ac:dyDescent="0.35"/>
    <row r="4145" hidden="1" x14ac:dyDescent="0.35"/>
    <row r="4146" hidden="1" x14ac:dyDescent="0.35"/>
    <row r="4147" hidden="1" x14ac:dyDescent="0.35"/>
    <row r="4148" hidden="1" x14ac:dyDescent="0.35"/>
    <row r="4149" hidden="1" x14ac:dyDescent="0.35"/>
    <row r="4150" hidden="1" x14ac:dyDescent="0.35"/>
    <row r="4151" hidden="1" x14ac:dyDescent="0.35"/>
    <row r="4152" hidden="1" x14ac:dyDescent="0.35"/>
    <row r="4153" hidden="1" x14ac:dyDescent="0.35"/>
    <row r="4154" hidden="1" x14ac:dyDescent="0.35"/>
    <row r="4155" hidden="1" x14ac:dyDescent="0.35"/>
    <row r="4156" hidden="1" x14ac:dyDescent="0.35"/>
    <row r="4157" hidden="1" x14ac:dyDescent="0.35"/>
    <row r="4158" hidden="1" x14ac:dyDescent="0.35"/>
    <row r="4159" hidden="1" x14ac:dyDescent="0.35"/>
    <row r="4160" hidden="1" x14ac:dyDescent="0.35"/>
    <row r="4161" hidden="1" x14ac:dyDescent="0.35"/>
    <row r="4162" hidden="1" x14ac:dyDescent="0.35"/>
    <row r="4163" hidden="1" x14ac:dyDescent="0.35"/>
    <row r="4164" hidden="1" x14ac:dyDescent="0.35"/>
    <row r="4165" hidden="1" x14ac:dyDescent="0.35"/>
    <row r="4166" hidden="1" x14ac:dyDescent="0.35"/>
    <row r="4167" hidden="1" x14ac:dyDescent="0.35"/>
    <row r="4168" hidden="1" x14ac:dyDescent="0.35"/>
    <row r="4169" hidden="1" x14ac:dyDescent="0.35"/>
    <row r="4170" hidden="1" x14ac:dyDescent="0.35"/>
    <row r="4171" hidden="1" x14ac:dyDescent="0.35"/>
    <row r="4172" hidden="1" x14ac:dyDescent="0.35"/>
    <row r="4173" hidden="1" x14ac:dyDescent="0.35"/>
    <row r="4174" hidden="1" x14ac:dyDescent="0.35"/>
    <row r="4175" hidden="1" x14ac:dyDescent="0.35"/>
    <row r="4176" hidden="1" x14ac:dyDescent="0.35"/>
    <row r="4177" hidden="1" x14ac:dyDescent="0.35"/>
    <row r="4178" hidden="1" x14ac:dyDescent="0.35"/>
    <row r="4179" hidden="1" x14ac:dyDescent="0.35"/>
    <row r="4180" hidden="1" x14ac:dyDescent="0.35"/>
    <row r="4181" hidden="1" x14ac:dyDescent="0.35"/>
    <row r="4182" hidden="1" x14ac:dyDescent="0.35"/>
    <row r="4183" hidden="1" x14ac:dyDescent="0.35"/>
    <row r="4184" hidden="1" x14ac:dyDescent="0.35"/>
    <row r="4185" hidden="1" x14ac:dyDescent="0.35"/>
    <row r="4186" hidden="1" x14ac:dyDescent="0.35"/>
    <row r="4187" hidden="1" x14ac:dyDescent="0.35"/>
    <row r="4188" hidden="1" x14ac:dyDescent="0.35"/>
    <row r="4189" hidden="1" x14ac:dyDescent="0.35"/>
    <row r="4190" hidden="1" x14ac:dyDescent="0.35"/>
    <row r="4191" hidden="1" x14ac:dyDescent="0.35"/>
    <row r="4192" hidden="1" x14ac:dyDescent="0.35"/>
    <row r="4193" hidden="1" x14ac:dyDescent="0.35"/>
    <row r="4194" hidden="1" x14ac:dyDescent="0.35"/>
    <row r="4195" hidden="1" x14ac:dyDescent="0.35"/>
    <row r="4196" hidden="1" x14ac:dyDescent="0.35"/>
    <row r="4197" hidden="1" x14ac:dyDescent="0.35"/>
    <row r="4198" hidden="1" x14ac:dyDescent="0.35"/>
    <row r="4199" hidden="1" x14ac:dyDescent="0.35"/>
    <row r="4200" hidden="1" x14ac:dyDescent="0.35"/>
    <row r="4201" hidden="1" x14ac:dyDescent="0.35"/>
    <row r="4202" hidden="1" x14ac:dyDescent="0.35"/>
    <row r="4203" hidden="1" x14ac:dyDescent="0.35"/>
    <row r="4204" hidden="1" x14ac:dyDescent="0.35"/>
    <row r="4205" hidden="1" x14ac:dyDescent="0.35"/>
    <row r="4206" hidden="1" x14ac:dyDescent="0.35"/>
    <row r="4207" hidden="1" x14ac:dyDescent="0.35"/>
    <row r="4208" hidden="1" x14ac:dyDescent="0.35"/>
    <row r="4209" hidden="1" x14ac:dyDescent="0.35"/>
    <row r="4210" hidden="1" x14ac:dyDescent="0.35"/>
    <row r="4211" hidden="1" x14ac:dyDescent="0.35"/>
    <row r="4212" hidden="1" x14ac:dyDescent="0.35"/>
    <row r="4213" hidden="1" x14ac:dyDescent="0.35"/>
    <row r="4214" hidden="1" x14ac:dyDescent="0.35"/>
    <row r="4215" hidden="1" x14ac:dyDescent="0.35"/>
    <row r="4216" hidden="1" x14ac:dyDescent="0.35"/>
    <row r="4217" hidden="1" x14ac:dyDescent="0.35"/>
    <row r="4218" hidden="1" x14ac:dyDescent="0.35"/>
    <row r="4219" hidden="1" x14ac:dyDescent="0.35"/>
    <row r="4220" hidden="1" x14ac:dyDescent="0.35"/>
    <row r="4221" hidden="1" x14ac:dyDescent="0.35"/>
    <row r="4222" hidden="1" x14ac:dyDescent="0.35"/>
    <row r="4223" hidden="1" x14ac:dyDescent="0.35"/>
    <row r="4224" hidden="1" x14ac:dyDescent="0.35"/>
    <row r="4225" hidden="1" x14ac:dyDescent="0.35"/>
    <row r="4226" hidden="1" x14ac:dyDescent="0.35"/>
    <row r="4227" hidden="1" x14ac:dyDescent="0.35"/>
    <row r="4228" hidden="1" x14ac:dyDescent="0.35"/>
    <row r="4229" hidden="1" x14ac:dyDescent="0.35"/>
    <row r="4230" hidden="1" x14ac:dyDescent="0.35"/>
    <row r="4231" hidden="1" x14ac:dyDescent="0.35"/>
    <row r="4232" hidden="1" x14ac:dyDescent="0.35"/>
    <row r="4233" hidden="1" x14ac:dyDescent="0.35"/>
    <row r="4234" hidden="1" x14ac:dyDescent="0.35"/>
    <row r="4235" hidden="1" x14ac:dyDescent="0.35"/>
    <row r="4236" hidden="1" x14ac:dyDescent="0.35"/>
    <row r="4237" hidden="1" x14ac:dyDescent="0.35"/>
    <row r="4238" hidden="1" x14ac:dyDescent="0.35"/>
    <row r="4239" hidden="1" x14ac:dyDescent="0.35"/>
    <row r="4240" hidden="1" x14ac:dyDescent="0.35"/>
    <row r="4241" hidden="1" x14ac:dyDescent="0.35"/>
    <row r="4242" hidden="1" x14ac:dyDescent="0.35"/>
    <row r="4243" hidden="1" x14ac:dyDescent="0.35"/>
    <row r="4244" hidden="1" x14ac:dyDescent="0.35"/>
    <row r="4245" hidden="1" x14ac:dyDescent="0.35"/>
    <row r="4246" hidden="1" x14ac:dyDescent="0.35"/>
    <row r="4247" hidden="1" x14ac:dyDescent="0.35"/>
    <row r="4248" hidden="1" x14ac:dyDescent="0.35"/>
    <row r="4249" hidden="1" x14ac:dyDescent="0.35"/>
    <row r="4250" hidden="1" x14ac:dyDescent="0.35"/>
    <row r="4251" hidden="1" x14ac:dyDescent="0.35"/>
    <row r="4252" hidden="1" x14ac:dyDescent="0.35"/>
    <row r="4253" hidden="1" x14ac:dyDescent="0.35"/>
    <row r="4254" hidden="1" x14ac:dyDescent="0.35"/>
    <row r="4255" hidden="1" x14ac:dyDescent="0.35"/>
    <row r="4256" hidden="1" x14ac:dyDescent="0.35"/>
    <row r="4257" hidden="1" x14ac:dyDescent="0.35"/>
    <row r="4258" hidden="1" x14ac:dyDescent="0.35"/>
    <row r="4259" hidden="1" x14ac:dyDescent="0.35"/>
    <row r="4260" hidden="1" x14ac:dyDescent="0.35"/>
    <row r="4261" hidden="1" x14ac:dyDescent="0.35"/>
    <row r="4262" hidden="1" x14ac:dyDescent="0.35"/>
    <row r="4263" hidden="1" x14ac:dyDescent="0.35"/>
    <row r="4264" hidden="1" x14ac:dyDescent="0.35"/>
    <row r="4265" hidden="1" x14ac:dyDescent="0.35"/>
    <row r="4266" hidden="1" x14ac:dyDescent="0.35"/>
    <row r="4267" hidden="1" x14ac:dyDescent="0.35"/>
    <row r="4268" hidden="1" x14ac:dyDescent="0.35"/>
    <row r="4269" hidden="1" x14ac:dyDescent="0.35"/>
    <row r="4270" hidden="1" x14ac:dyDescent="0.35"/>
    <row r="4271" hidden="1" x14ac:dyDescent="0.35"/>
    <row r="4272" hidden="1" x14ac:dyDescent="0.35"/>
    <row r="4273" hidden="1" x14ac:dyDescent="0.35"/>
    <row r="4274" hidden="1" x14ac:dyDescent="0.35"/>
    <row r="4275" hidden="1" x14ac:dyDescent="0.35"/>
    <row r="4276" hidden="1" x14ac:dyDescent="0.35"/>
    <row r="4277" hidden="1" x14ac:dyDescent="0.35"/>
    <row r="4278" hidden="1" x14ac:dyDescent="0.35"/>
    <row r="4279" hidden="1" x14ac:dyDescent="0.35"/>
    <row r="4280" hidden="1" x14ac:dyDescent="0.35"/>
    <row r="4281" hidden="1" x14ac:dyDescent="0.35"/>
    <row r="4282" hidden="1" x14ac:dyDescent="0.35"/>
    <row r="4283" hidden="1" x14ac:dyDescent="0.35"/>
    <row r="4284" hidden="1" x14ac:dyDescent="0.35"/>
    <row r="4285" hidden="1" x14ac:dyDescent="0.35"/>
    <row r="4286" hidden="1" x14ac:dyDescent="0.35"/>
    <row r="4287" hidden="1" x14ac:dyDescent="0.35"/>
    <row r="4288" hidden="1" x14ac:dyDescent="0.35"/>
    <row r="4289" hidden="1" x14ac:dyDescent="0.35"/>
    <row r="4290" hidden="1" x14ac:dyDescent="0.35"/>
    <row r="4291" hidden="1" x14ac:dyDescent="0.35"/>
    <row r="4292" hidden="1" x14ac:dyDescent="0.35"/>
    <row r="4293" hidden="1" x14ac:dyDescent="0.35"/>
    <row r="4294" hidden="1" x14ac:dyDescent="0.35"/>
    <row r="4295" hidden="1" x14ac:dyDescent="0.35"/>
    <row r="4296" hidden="1" x14ac:dyDescent="0.35"/>
    <row r="4297" hidden="1" x14ac:dyDescent="0.35"/>
    <row r="4298" hidden="1" x14ac:dyDescent="0.35"/>
    <row r="4299" hidden="1" x14ac:dyDescent="0.35"/>
    <row r="4300" hidden="1" x14ac:dyDescent="0.35"/>
    <row r="4301" hidden="1" x14ac:dyDescent="0.35"/>
    <row r="4302" hidden="1" x14ac:dyDescent="0.35"/>
    <row r="4303" hidden="1" x14ac:dyDescent="0.35"/>
    <row r="4304" hidden="1" x14ac:dyDescent="0.35"/>
    <row r="4305" hidden="1" x14ac:dyDescent="0.35"/>
    <row r="4306" hidden="1" x14ac:dyDescent="0.35"/>
    <row r="4307" hidden="1" x14ac:dyDescent="0.35"/>
    <row r="4308" hidden="1" x14ac:dyDescent="0.35"/>
    <row r="4309" hidden="1" x14ac:dyDescent="0.35"/>
    <row r="4310" hidden="1" x14ac:dyDescent="0.35"/>
    <row r="4311" hidden="1" x14ac:dyDescent="0.35"/>
    <row r="4312" hidden="1" x14ac:dyDescent="0.35"/>
    <row r="4313" hidden="1" x14ac:dyDescent="0.35"/>
    <row r="4314" hidden="1" x14ac:dyDescent="0.35"/>
    <row r="4315" hidden="1" x14ac:dyDescent="0.35"/>
    <row r="4316" hidden="1" x14ac:dyDescent="0.35"/>
    <row r="4317" hidden="1" x14ac:dyDescent="0.35"/>
    <row r="4318" hidden="1" x14ac:dyDescent="0.35"/>
    <row r="4319" hidden="1" x14ac:dyDescent="0.35"/>
    <row r="4320" hidden="1" x14ac:dyDescent="0.35"/>
    <row r="4321" hidden="1" x14ac:dyDescent="0.35"/>
    <row r="4322" hidden="1" x14ac:dyDescent="0.35"/>
    <row r="4323" hidden="1" x14ac:dyDescent="0.35"/>
    <row r="4324" hidden="1" x14ac:dyDescent="0.35"/>
    <row r="4325" hidden="1" x14ac:dyDescent="0.35"/>
    <row r="4326" hidden="1" x14ac:dyDescent="0.35"/>
    <row r="4327" hidden="1" x14ac:dyDescent="0.35"/>
    <row r="4328" hidden="1" x14ac:dyDescent="0.35"/>
    <row r="4329" hidden="1" x14ac:dyDescent="0.35"/>
    <row r="4330" hidden="1" x14ac:dyDescent="0.35"/>
    <row r="4331" hidden="1" x14ac:dyDescent="0.35"/>
    <row r="4332" hidden="1" x14ac:dyDescent="0.35"/>
    <row r="4333" hidden="1" x14ac:dyDescent="0.35"/>
    <row r="4334" hidden="1" x14ac:dyDescent="0.35"/>
    <row r="4335" hidden="1" x14ac:dyDescent="0.35"/>
    <row r="4336" hidden="1" x14ac:dyDescent="0.35"/>
    <row r="4337" hidden="1" x14ac:dyDescent="0.35"/>
    <row r="4338" hidden="1" x14ac:dyDescent="0.35"/>
    <row r="4339" hidden="1" x14ac:dyDescent="0.35"/>
    <row r="4340" hidden="1" x14ac:dyDescent="0.35"/>
    <row r="4341" hidden="1" x14ac:dyDescent="0.35"/>
    <row r="4342" hidden="1" x14ac:dyDescent="0.35"/>
    <row r="4343" hidden="1" x14ac:dyDescent="0.35"/>
    <row r="4344" hidden="1" x14ac:dyDescent="0.35"/>
    <row r="4345" hidden="1" x14ac:dyDescent="0.35"/>
    <row r="4346" hidden="1" x14ac:dyDescent="0.35"/>
    <row r="4347" hidden="1" x14ac:dyDescent="0.35"/>
    <row r="4348" hidden="1" x14ac:dyDescent="0.35"/>
    <row r="4349" hidden="1" x14ac:dyDescent="0.35"/>
    <row r="4350" hidden="1" x14ac:dyDescent="0.35"/>
    <row r="4351" hidden="1" x14ac:dyDescent="0.35"/>
    <row r="4352" hidden="1" x14ac:dyDescent="0.35"/>
    <row r="4353" hidden="1" x14ac:dyDescent="0.35"/>
    <row r="4354" hidden="1" x14ac:dyDescent="0.35"/>
    <row r="4355" hidden="1" x14ac:dyDescent="0.35"/>
    <row r="4356" hidden="1" x14ac:dyDescent="0.35"/>
    <row r="4357" hidden="1" x14ac:dyDescent="0.35"/>
    <row r="4358" hidden="1" x14ac:dyDescent="0.35"/>
    <row r="4359" hidden="1" x14ac:dyDescent="0.35"/>
    <row r="4360" hidden="1" x14ac:dyDescent="0.35"/>
    <row r="4361" hidden="1" x14ac:dyDescent="0.35"/>
    <row r="4362" hidden="1" x14ac:dyDescent="0.35"/>
    <row r="4363" hidden="1" x14ac:dyDescent="0.35"/>
    <row r="4364" hidden="1" x14ac:dyDescent="0.35"/>
    <row r="4365" hidden="1" x14ac:dyDescent="0.35"/>
    <row r="4366" hidden="1" x14ac:dyDescent="0.35"/>
    <row r="4367" hidden="1" x14ac:dyDescent="0.35"/>
    <row r="4368" hidden="1" x14ac:dyDescent="0.35"/>
    <row r="4369" hidden="1" x14ac:dyDescent="0.35"/>
    <row r="4370" hidden="1" x14ac:dyDescent="0.35"/>
    <row r="4371" hidden="1" x14ac:dyDescent="0.35"/>
    <row r="4372" hidden="1" x14ac:dyDescent="0.35"/>
    <row r="4373" hidden="1" x14ac:dyDescent="0.35"/>
    <row r="4374" hidden="1" x14ac:dyDescent="0.35"/>
    <row r="4375" hidden="1" x14ac:dyDescent="0.35"/>
    <row r="4376" hidden="1" x14ac:dyDescent="0.35"/>
    <row r="4377" hidden="1" x14ac:dyDescent="0.35"/>
    <row r="4378" hidden="1" x14ac:dyDescent="0.35"/>
    <row r="4379" hidden="1" x14ac:dyDescent="0.35"/>
    <row r="4380" hidden="1" x14ac:dyDescent="0.35"/>
    <row r="4381" hidden="1" x14ac:dyDescent="0.35"/>
    <row r="4382" hidden="1" x14ac:dyDescent="0.35"/>
    <row r="4383" hidden="1" x14ac:dyDescent="0.35"/>
    <row r="4384" hidden="1" x14ac:dyDescent="0.35"/>
    <row r="4385" hidden="1" x14ac:dyDescent="0.35"/>
    <row r="4386" hidden="1" x14ac:dyDescent="0.35"/>
    <row r="4387" hidden="1" x14ac:dyDescent="0.35"/>
    <row r="4388" hidden="1" x14ac:dyDescent="0.35"/>
    <row r="4389" hidden="1" x14ac:dyDescent="0.35"/>
    <row r="4390" hidden="1" x14ac:dyDescent="0.35"/>
    <row r="4391" hidden="1" x14ac:dyDescent="0.35"/>
    <row r="4392" hidden="1" x14ac:dyDescent="0.35"/>
    <row r="4393" hidden="1" x14ac:dyDescent="0.35"/>
    <row r="4394" hidden="1" x14ac:dyDescent="0.35"/>
    <row r="4395" hidden="1" x14ac:dyDescent="0.35"/>
    <row r="4396" hidden="1" x14ac:dyDescent="0.35"/>
    <row r="4397" hidden="1" x14ac:dyDescent="0.35"/>
    <row r="4398" hidden="1" x14ac:dyDescent="0.35"/>
    <row r="4399" hidden="1" x14ac:dyDescent="0.35"/>
    <row r="4400" hidden="1" x14ac:dyDescent="0.35"/>
    <row r="4401" hidden="1" x14ac:dyDescent="0.35"/>
    <row r="4402" hidden="1" x14ac:dyDescent="0.35"/>
    <row r="4403" hidden="1" x14ac:dyDescent="0.35"/>
    <row r="4404" hidden="1" x14ac:dyDescent="0.35"/>
    <row r="4405" hidden="1" x14ac:dyDescent="0.35"/>
    <row r="4406" hidden="1" x14ac:dyDescent="0.35"/>
    <row r="4407" hidden="1" x14ac:dyDescent="0.35"/>
    <row r="4408" hidden="1" x14ac:dyDescent="0.35"/>
    <row r="4409" hidden="1" x14ac:dyDescent="0.35"/>
    <row r="4410" hidden="1" x14ac:dyDescent="0.35"/>
    <row r="4411" hidden="1" x14ac:dyDescent="0.35"/>
    <row r="4412" hidden="1" x14ac:dyDescent="0.35"/>
    <row r="4413" hidden="1" x14ac:dyDescent="0.35"/>
    <row r="4414" hidden="1" x14ac:dyDescent="0.35"/>
    <row r="4415" hidden="1" x14ac:dyDescent="0.35"/>
    <row r="4416" hidden="1" x14ac:dyDescent="0.35"/>
    <row r="4417" hidden="1" x14ac:dyDescent="0.35"/>
    <row r="4418" hidden="1" x14ac:dyDescent="0.35"/>
    <row r="4419" hidden="1" x14ac:dyDescent="0.35"/>
    <row r="4420" hidden="1" x14ac:dyDescent="0.35"/>
    <row r="4421" hidden="1" x14ac:dyDescent="0.35"/>
    <row r="4422" hidden="1" x14ac:dyDescent="0.35"/>
    <row r="4423" hidden="1" x14ac:dyDescent="0.35"/>
    <row r="4424" hidden="1" x14ac:dyDescent="0.35"/>
    <row r="4425" hidden="1" x14ac:dyDescent="0.35"/>
    <row r="4426" hidden="1" x14ac:dyDescent="0.35"/>
    <row r="4427" hidden="1" x14ac:dyDescent="0.35"/>
    <row r="4428" hidden="1" x14ac:dyDescent="0.35"/>
    <row r="4429" hidden="1" x14ac:dyDescent="0.35"/>
    <row r="4430" hidden="1" x14ac:dyDescent="0.35"/>
    <row r="4431" hidden="1" x14ac:dyDescent="0.35"/>
    <row r="4432" hidden="1" x14ac:dyDescent="0.35"/>
    <row r="4433" hidden="1" x14ac:dyDescent="0.35"/>
    <row r="4434" hidden="1" x14ac:dyDescent="0.35"/>
    <row r="4435" hidden="1" x14ac:dyDescent="0.35"/>
    <row r="4436" hidden="1" x14ac:dyDescent="0.35"/>
    <row r="4437" hidden="1" x14ac:dyDescent="0.35"/>
    <row r="4438" hidden="1" x14ac:dyDescent="0.35"/>
    <row r="4439" hidden="1" x14ac:dyDescent="0.35"/>
    <row r="4440" hidden="1" x14ac:dyDescent="0.35"/>
    <row r="4441" hidden="1" x14ac:dyDescent="0.35"/>
    <row r="4442" hidden="1" x14ac:dyDescent="0.35"/>
    <row r="4443" hidden="1" x14ac:dyDescent="0.35"/>
    <row r="4444" hidden="1" x14ac:dyDescent="0.35"/>
    <row r="4445" hidden="1" x14ac:dyDescent="0.35"/>
    <row r="4446" hidden="1" x14ac:dyDescent="0.35"/>
    <row r="4447" hidden="1" x14ac:dyDescent="0.35"/>
    <row r="4448" hidden="1" x14ac:dyDescent="0.35"/>
    <row r="4449" hidden="1" x14ac:dyDescent="0.35"/>
    <row r="4450" hidden="1" x14ac:dyDescent="0.35"/>
    <row r="4451" hidden="1" x14ac:dyDescent="0.35"/>
    <row r="4452" hidden="1" x14ac:dyDescent="0.35"/>
    <row r="4453" hidden="1" x14ac:dyDescent="0.35"/>
    <row r="4454" hidden="1" x14ac:dyDescent="0.35"/>
    <row r="4455" hidden="1" x14ac:dyDescent="0.35"/>
    <row r="4456" hidden="1" x14ac:dyDescent="0.35"/>
    <row r="4457" hidden="1" x14ac:dyDescent="0.35"/>
    <row r="4458" hidden="1" x14ac:dyDescent="0.35"/>
    <row r="4459" hidden="1" x14ac:dyDescent="0.35"/>
    <row r="4460" hidden="1" x14ac:dyDescent="0.35"/>
    <row r="4461" hidden="1" x14ac:dyDescent="0.35"/>
    <row r="4462" hidden="1" x14ac:dyDescent="0.35"/>
    <row r="4463" hidden="1" x14ac:dyDescent="0.35"/>
    <row r="4464" hidden="1" x14ac:dyDescent="0.35"/>
    <row r="4465" hidden="1" x14ac:dyDescent="0.35"/>
    <row r="4466" hidden="1" x14ac:dyDescent="0.35"/>
    <row r="4467" hidden="1" x14ac:dyDescent="0.35"/>
    <row r="4468" hidden="1" x14ac:dyDescent="0.35"/>
    <row r="4469" hidden="1" x14ac:dyDescent="0.35"/>
    <row r="4470" hidden="1" x14ac:dyDescent="0.35"/>
    <row r="4471" hidden="1" x14ac:dyDescent="0.35"/>
    <row r="4472" hidden="1" x14ac:dyDescent="0.35"/>
    <row r="4473" hidden="1" x14ac:dyDescent="0.35"/>
    <row r="4474" hidden="1" x14ac:dyDescent="0.35"/>
    <row r="4475" hidden="1" x14ac:dyDescent="0.35"/>
    <row r="4476" hidden="1" x14ac:dyDescent="0.35"/>
    <row r="4477" hidden="1" x14ac:dyDescent="0.35"/>
    <row r="4478" hidden="1" x14ac:dyDescent="0.35"/>
    <row r="4479" hidden="1" x14ac:dyDescent="0.35"/>
    <row r="4480" hidden="1" x14ac:dyDescent="0.35"/>
    <row r="4481" hidden="1" x14ac:dyDescent="0.35"/>
    <row r="4482" hidden="1" x14ac:dyDescent="0.35"/>
    <row r="4483" hidden="1" x14ac:dyDescent="0.35"/>
    <row r="4484" hidden="1" x14ac:dyDescent="0.35"/>
    <row r="4485" hidden="1" x14ac:dyDescent="0.35"/>
    <row r="4486" hidden="1" x14ac:dyDescent="0.35"/>
    <row r="4487" hidden="1" x14ac:dyDescent="0.35"/>
    <row r="4488" hidden="1" x14ac:dyDescent="0.35"/>
    <row r="4489" hidden="1" x14ac:dyDescent="0.35"/>
    <row r="4490" hidden="1" x14ac:dyDescent="0.35"/>
    <row r="4491" hidden="1" x14ac:dyDescent="0.35"/>
    <row r="4492" hidden="1" x14ac:dyDescent="0.35"/>
    <row r="4493" hidden="1" x14ac:dyDescent="0.35"/>
    <row r="4494" hidden="1" x14ac:dyDescent="0.35"/>
    <row r="4495" hidden="1" x14ac:dyDescent="0.35"/>
    <row r="4496" hidden="1" x14ac:dyDescent="0.35"/>
    <row r="4497" hidden="1" x14ac:dyDescent="0.35"/>
    <row r="4498" hidden="1" x14ac:dyDescent="0.35"/>
    <row r="4499" hidden="1" x14ac:dyDescent="0.35"/>
    <row r="4500" hidden="1" x14ac:dyDescent="0.35"/>
    <row r="4501" hidden="1" x14ac:dyDescent="0.35"/>
    <row r="4502" hidden="1" x14ac:dyDescent="0.35"/>
    <row r="4503" hidden="1" x14ac:dyDescent="0.35"/>
    <row r="4504" hidden="1" x14ac:dyDescent="0.35"/>
    <row r="4505" hidden="1" x14ac:dyDescent="0.35"/>
    <row r="4506" hidden="1" x14ac:dyDescent="0.35"/>
    <row r="4507" hidden="1" x14ac:dyDescent="0.35"/>
    <row r="4508" hidden="1" x14ac:dyDescent="0.35"/>
    <row r="4509" hidden="1" x14ac:dyDescent="0.35"/>
    <row r="4510" hidden="1" x14ac:dyDescent="0.35"/>
    <row r="4511" hidden="1" x14ac:dyDescent="0.35"/>
    <row r="4512" hidden="1" x14ac:dyDescent="0.35"/>
    <row r="4513" hidden="1" x14ac:dyDescent="0.35"/>
    <row r="4514" hidden="1" x14ac:dyDescent="0.35"/>
    <row r="4515" hidden="1" x14ac:dyDescent="0.35"/>
    <row r="4516" hidden="1" x14ac:dyDescent="0.35"/>
    <row r="4517" hidden="1" x14ac:dyDescent="0.35"/>
    <row r="4518" hidden="1" x14ac:dyDescent="0.35"/>
    <row r="4519" hidden="1" x14ac:dyDescent="0.35"/>
    <row r="4520" hidden="1" x14ac:dyDescent="0.35"/>
    <row r="4521" hidden="1" x14ac:dyDescent="0.35"/>
    <row r="4522" hidden="1" x14ac:dyDescent="0.35"/>
    <row r="4523" hidden="1" x14ac:dyDescent="0.35"/>
    <row r="4524" hidden="1" x14ac:dyDescent="0.35"/>
    <row r="4525" hidden="1" x14ac:dyDescent="0.35"/>
    <row r="4526" hidden="1" x14ac:dyDescent="0.35"/>
    <row r="4527" hidden="1" x14ac:dyDescent="0.35"/>
    <row r="4528" hidden="1" x14ac:dyDescent="0.35"/>
    <row r="4529" hidden="1" x14ac:dyDescent="0.35"/>
    <row r="4530" hidden="1" x14ac:dyDescent="0.35"/>
    <row r="4531" hidden="1" x14ac:dyDescent="0.35"/>
    <row r="4532" hidden="1" x14ac:dyDescent="0.35"/>
    <row r="4533" hidden="1" x14ac:dyDescent="0.35"/>
    <row r="4534" hidden="1" x14ac:dyDescent="0.35"/>
    <row r="4535" hidden="1" x14ac:dyDescent="0.35"/>
    <row r="4536" hidden="1" x14ac:dyDescent="0.35"/>
    <row r="4537" hidden="1" x14ac:dyDescent="0.35"/>
    <row r="4538" hidden="1" x14ac:dyDescent="0.35"/>
    <row r="4539" hidden="1" x14ac:dyDescent="0.35"/>
    <row r="4540" hidden="1" x14ac:dyDescent="0.35"/>
    <row r="4541" hidden="1" x14ac:dyDescent="0.35"/>
    <row r="4542" hidden="1" x14ac:dyDescent="0.35"/>
    <row r="4543" hidden="1" x14ac:dyDescent="0.35"/>
    <row r="4544" hidden="1" x14ac:dyDescent="0.35"/>
    <row r="4545" hidden="1" x14ac:dyDescent="0.35"/>
    <row r="4546" hidden="1" x14ac:dyDescent="0.35"/>
    <row r="4547" hidden="1" x14ac:dyDescent="0.35"/>
    <row r="4548" hidden="1" x14ac:dyDescent="0.35"/>
    <row r="4549" hidden="1" x14ac:dyDescent="0.35"/>
    <row r="4550" hidden="1" x14ac:dyDescent="0.35"/>
    <row r="4551" hidden="1" x14ac:dyDescent="0.35"/>
    <row r="4552" hidden="1" x14ac:dyDescent="0.35"/>
    <row r="4553" hidden="1" x14ac:dyDescent="0.35"/>
    <row r="4554" hidden="1" x14ac:dyDescent="0.35"/>
    <row r="4555" hidden="1" x14ac:dyDescent="0.35"/>
    <row r="4556" hidden="1" x14ac:dyDescent="0.35"/>
    <row r="4557" hidden="1" x14ac:dyDescent="0.35"/>
    <row r="4558" hidden="1" x14ac:dyDescent="0.35"/>
    <row r="4559" hidden="1" x14ac:dyDescent="0.35"/>
    <row r="4560" hidden="1" x14ac:dyDescent="0.35"/>
    <row r="4561" hidden="1" x14ac:dyDescent="0.35"/>
    <row r="4562" hidden="1" x14ac:dyDescent="0.35"/>
    <row r="4563" hidden="1" x14ac:dyDescent="0.35"/>
    <row r="4564" hidden="1" x14ac:dyDescent="0.35"/>
    <row r="4565" hidden="1" x14ac:dyDescent="0.35"/>
    <row r="4566" hidden="1" x14ac:dyDescent="0.35"/>
    <row r="4567" hidden="1" x14ac:dyDescent="0.35"/>
    <row r="4568" hidden="1" x14ac:dyDescent="0.35"/>
    <row r="4569" hidden="1" x14ac:dyDescent="0.35"/>
    <row r="4570" hidden="1" x14ac:dyDescent="0.35"/>
    <row r="4571" hidden="1" x14ac:dyDescent="0.35"/>
    <row r="4572" hidden="1" x14ac:dyDescent="0.35"/>
    <row r="4573" hidden="1" x14ac:dyDescent="0.35"/>
    <row r="4574" hidden="1" x14ac:dyDescent="0.35"/>
    <row r="4575" hidden="1" x14ac:dyDescent="0.35"/>
    <row r="4576" hidden="1" x14ac:dyDescent="0.35"/>
    <row r="4577" hidden="1" x14ac:dyDescent="0.35"/>
    <row r="4578" hidden="1" x14ac:dyDescent="0.35"/>
    <row r="4579" hidden="1" x14ac:dyDescent="0.35"/>
    <row r="4580" hidden="1" x14ac:dyDescent="0.35"/>
    <row r="4581" hidden="1" x14ac:dyDescent="0.35"/>
    <row r="4582" hidden="1" x14ac:dyDescent="0.35"/>
    <row r="4583" hidden="1" x14ac:dyDescent="0.35"/>
    <row r="4584" hidden="1" x14ac:dyDescent="0.35"/>
    <row r="4585" hidden="1" x14ac:dyDescent="0.35"/>
    <row r="4586" hidden="1" x14ac:dyDescent="0.35"/>
    <row r="4587" hidden="1" x14ac:dyDescent="0.35"/>
    <row r="4588" hidden="1" x14ac:dyDescent="0.35"/>
    <row r="4589" hidden="1" x14ac:dyDescent="0.35"/>
    <row r="4590" hidden="1" x14ac:dyDescent="0.35"/>
    <row r="4591" hidden="1" x14ac:dyDescent="0.35"/>
    <row r="4592" hidden="1" x14ac:dyDescent="0.35"/>
    <row r="4593" hidden="1" x14ac:dyDescent="0.35"/>
    <row r="4594" hidden="1" x14ac:dyDescent="0.35"/>
    <row r="4595" hidden="1" x14ac:dyDescent="0.35"/>
    <row r="4596" hidden="1" x14ac:dyDescent="0.35"/>
    <row r="4597" hidden="1" x14ac:dyDescent="0.35"/>
    <row r="4598" hidden="1" x14ac:dyDescent="0.35"/>
    <row r="4599" hidden="1" x14ac:dyDescent="0.35"/>
    <row r="4600" hidden="1" x14ac:dyDescent="0.35"/>
    <row r="4601" hidden="1" x14ac:dyDescent="0.35"/>
    <row r="4602" hidden="1" x14ac:dyDescent="0.35"/>
    <row r="4603" hidden="1" x14ac:dyDescent="0.35"/>
    <row r="4604" hidden="1" x14ac:dyDescent="0.35"/>
    <row r="4605" hidden="1" x14ac:dyDescent="0.35"/>
    <row r="4606" hidden="1" x14ac:dyDescent="0.35"/>
    <row r="4607" hidden="1" x14ac:dyDescent="0.35"/>
    <row r="4608" hidden="1" x14ac:dyDescent="0.35"/>
    <row r="4609" hidden="1" x14ac:dyDescent="0.35"/>
    <row r="4610" hidden="1" x14ac:dyDescent="0.35"/>
    <row r="4611" hidden="1" x14ac:dyDescent="0.35"/>
    <row r="4612" hidden="1" x14ac:dyDescent="0.35"/>
    <row r="4613" hidden="1" x14ac:dyDescent="0.35"/>
    <row r="4614" hidden="1" x14ac:dyDescent="0.35"/>
    <row r="4615" hidden="1" x14ac:dyDescent="0.35"/>
    <row r="4616" hidden="1" x14ac:dyDescent="0.35"/>
    <row r="4617" hidden="1" x14ac:dyDescent="0.35"/>
    <row r="4618" hidden="1" x14ac:dyDescent="0.35"/>
    <row r="4619" hidden="1" x14ac:dyDescent="0.35"/>
    <row r="4620" hidden="1" x14ac:dyDescent="0.35"/>
    <row r="4621" hidden="1" x14ac:dyDescent="0.35"/>
    <row r="4622" hidden="1" x14ac:dyDescent="0.35"/>
    <row r="4623" hidden="1" x14ac:dyDescent="0.35"/>
    <row r="4624" hidden="1" x14ac:dyDescent="0.35"/>
    <row r="4625" hidden="1" x14ac:dyDescent="0.35"/>
    <row r="4626" hidden="1" x14ac:dyDescent="0.35"/>
    <row r="4627" hidden="1" x14ac:dyDescent="0.35"/>
    <row r="4628" hidden="1" x14ac:dyDescent="0.35"/>
    <row r="4629" hidden="1" x14ac:dyDescent="0.35"/>
    <row r="4630" hidden="1" x14ac:dyDescent="0.35"/>
    <row r="4631" hidden="1" x14ac:dyDescent="0.35"/>
    <row r="4632" hidden="1" x14ac:dyDescent="0.35"/>
    <row r="4633" hidden="1" x14ac:dyDescent="0.35"/>
    <row r="4634" hidden="1" x14ac:dyDescent="0.35"/>
    <row r="4635" hidden="1" x14ac:dyDescent="0.35"/>
    <row r="4636" hidden="1" x14ac:dyDescent="0.35"/>
    <row r="4637" hidden="1" x14ac:dyDescent="0.35"/>
    <row r="4638" hidden="1" x14ac:dyDescent="0.35"/>
    <row r="4639" hidden="1" x14ac:dyDescent="0.35"/>
    <row r="4640" hidden="1" x14ac:dyDescent="0.35"/>
    <row r="4641" hidden="1" x14ac:dyDescent="0.35"/>
    <row r="4642" hidden="1" x14ac:dyDescent="0.35"/>
    <row r="4643" hidden="1" x14ac:dyDescent="0.35"/>
    <row r="4644" hidden="1" x14ac:dyDescent="0.35"/>
    <row r="4645" hidden="1" x14ac:dyDescent="0.35"/>
    <row r="4646" hidden="1" x14ac:dyDescent="0.35"/>
    <row r="4647" hidden="1" x14ac:dyDescent="0.35"/>
    <row r="4648" hidden="1" x14ac:dyDescent="0.35"/>
    <row r="4649" hidden="1" x14ac:dyDescent="0.35"/>
    <row r="4650" hidden="1" x14ac:dyDescent="0.35"/>
    <row r="4651" hidden="1" x14ac:dyDescent="0.35"/>
    <row r="4652" hidden="1" x14ac:dyDescent="0.35"/>
    <row r="4653" hidden="1" x14ac:dyDescent="0.35"/>
    <row r="4654" hidden="1" x14ac:dyDescent="0.35"/>
    <row r="4655" hidden="1" x14ac:dyDescent="0.35"/>
    <row r="4656" hidden="1" x14ac:dyDescent="0.35"/>
    <row r="4657" hidden="1" x14ac:dyDescent="0.35"/>
    <row r="4658" hidden="1" x14ac:dyDescent="0.35"/>
    <row r="4659" hidden="1" x14ac:dyDescent="0.35"/>
    <row r="4660" hidden="1" x14ac:dyDescent="0.35"/>
    <row r="4661" hidden="1" x14ac:dyDescent="0.35"/>
    <row r="4662" hidden="1" x14ac:dyDescent="0.35"/>
    <row r="4663" hidden="1" x14ac:dyDescent="0.35"/>
    <row r="4664" hidden="1" x14ac:dyDescent="0.35"/>
    <row r="4665" hidden="1" x14ac:dyDescent="0.35"/>
    <row r="4666" hidden="1" x14ac:dyDescent="0.35"/>
    <row r="4667" hidden="1" x14ac:dyDescent="0.35"/>
    <row r="4668" hidden="1" x14ac:dyDescent="0.35"/>
    <row r="4669" hidden="1" x14ac:dyDescent="0.35"/>
    <row r="4670" hidden="1" x14ac:dyDescent="0.35"/>
    <row r="4671" hidden="1" x14ac:dyDescent="0.35"/>
    <row r="4672" hidden="1" x14ac:dyDescent="0.35"/>
    <row r="4673" hidden="1" x14ac:dyDescent="0.35"/>
    <row r="4674" hidden="1" x14ac:dyDescent="0.35"/>
    <row r="4675" hidden="1" x14ac:dyDescent="0.35"/>
    <row r="4676" hidden="1" x14ac:dyDescent="0.35"/>
    <row r="4677" hidden="1" x14ac:dyDescent="0.35"/>
    <row r="4678" hidden="1" x14ac:dyDescent="0.35"/>
    <row r="4679" hidden="1" x14ac:dyDescent="0.35"/>
    <row r="4680" hidden="1" x14ac:dyDescent="0.35"/>
    <row r="4681" hidden="1" x14ac:dyDescent="0.35"/>
    <row r="4682" hidden="1" x14ac:dyDescent="0.35"/>
    <row r="4683" hidden="1" x14ac:dyDescent="0.35"/>
    <row r="4684" hidden="1" x14ac:dyDescent="0.35"/>
    <row r="4685" hidden="1" x14ac:dyDescent="0.35"/>
    <row r="4686" hidden="1" x14ac:dyDescent="0.35"/>
    <row r="4687" hidden="1" x14ac:dyDescent="0.35"/>
    <row r="4688" hidden="1" x14ac:dyDescent="0.35"/>
    <row r="4689" hidden="1" x14ac:dyDescent="0.35"/>
    <row r="4690" hidden="1" x14ac:dyDescent="0.35"/>
    <row r="4691" hidden="1" x14ac:dyDescent="0.35"/>
    <row r="4692" hidden="1" x14ac:dyDescent="0.35"/>
    <row r="4693" hidden="1" x14ac:dyDescent="0.35"/>
    <row r="4694" hidden="1" x14ac:dyDescent="0.35"/>
    <row r="4695" hidden="1" x14ac:dyDescent="0.35"/>
    <row r="4696" hidden="1" x14ac:dyDescent="0.35"/>
    <row r="4697" hidden="1" x14ac:dyDescent="0.35"/>
    <row r="4698" hidden="1" x14ac:dyDescent="0.35"/>
    <row r="4699" hidden="1" x14ac:dyDescent="0.35"/>
    <row r="4700" hidden="1" x14ac:dyDescent="0.35"/>
    <row r="4701" hidden="1" x14ac:dyDescent="0.35"/>
    <row r="4702" hidden="1" x14ac:dyDescent="0.35"/>
    <row r="4703" hidden="1" x14ac:dyDescent="0.35"/>
    <row r="4704" hidden="1" x14ac:dyDescent="0.35"/>
    <row r="4705" hidden="1" x14ac:dyDescent="0.35"/>
    <row r="4706" hidden="1" x14ac:dyDescent="0.35"/>
    <row r="4707" hidden="1" x14ac:dyDescent="0.35"/>
    <row r="4708" hidden="1" x14ac:dyDescent="0.35"/>
    <row r="4709" hidden="1" x14ac:dyDescent="0.35"/>
    <row r="4710" hidden="1" x14ac:dyDescent="0.35"/>
    <row r="4711" hidden="1" x14ac:dyDescent="0.35"/>
    <row r="4712" hidden="1" x14ac:dyDescent="0.35"/>
    <row r="4713" hidden="1" x14ac:dyDescent="0.35"/>
    <row r="4714" hidden="1" x14ac:dyDescent="0.35"/>
    <row r="4715" hidden="1" x14ac:dyDescent="0.35"/>
    <row r="4716" hidden="1" x14ac:dyDescent="0.35"/>
    <row r="4717" hidden="1" x14ac:dyDescent="0.35"/>
    <row r="4718" hidden="1" x14ac:dyDescent="0.35"/>
    <row r="4719" hidden="1" x14ac:dyDescent="0.35"/>
    <row r="4720" hidden="1" x14ac:dyDescent="0.35"/>
    <row r="4721" hidden="1" x14ac:dyDescent="0.35"/>
    <row r="4722" hidden="1" x14ac:dyDescent="0.35"/>
    <row r="4723" hidden="1" x14ac:dyDescent="0.35"/>
    <row r="4724" hidden="1" x14ac:dyDescent="0.35"/>
    <row r="4725" hidden="1" x14ac:dyDescent="0.35"/>
    <row r="4726" hidden="1" x14ac:dyDescent="0.35"/>
    <row r="4727" hidden="1" x14ac:dyDescent="0.35"/>
    <row r="4728" hidden="1" x14ac:dyDescent="0.35"/>
    <row r="4729" hidden="1" x14ac:dyDescent="0.35"/>
    <row r="4730" hidden="1" x14ac:dyDescent="0.35"/>
    <row r="4731" hidden="1" x14ac:dyDescent="0.35"/>
    <row r="4732" hidden="1" x14ac:dyDescent="0.35"/>
    <row r="4733" hidden="1" x14ac:dyDescent="0.35"/>
    <row r="4734" hidden="1" x14ac:dyDescent="0.35"/>
    <row r="4735" hidden="1" x14ac:dyDescent="0.35"/>
    <row r="4736" hidden="1" x14ac:dyDescent="0.35"/>
    <row r="4737" hidden="1" x14ac:dyDescent="0.35"/>
    <row r="4738" hidden="1" x14ac:dyDescent="0.35"/>
    <row r="4739" hidden="1" x14ac:dyDescent="0.35"/>
    <row r="4740" hidden="1" x14ac:dyDescent="0.35"/>
    <row r="4741" hidden="1" x14ac:dyDescent="0.35"/>
    <row r="4742" hidden="1" x14ac:dyDescent="0.35"/>
    <row r="4743" hidden="1" x14ac:dyDescent="0.35"/>
    <row r="4744" hidden="1" x14ac:dyDescent="0.35"/>
    <row r="4745" hidden="1" x14ac:dyDescent="0.35"/>
    <row r="4746" hidden="1" x14ac:dyDescent="0.35"/>
    <row r="4747" hidden="1" x14ac:dyDescent="0.35"/>
    <row r="4748" hidden="1" x14ac:dyDescent="0.35"/>
    <row r="4749" hidden="1" x14ac:dyDescent="0.35"/>
    <row r="4750" hidden="1" x14ac:dyDescent="0.35"/>
    <row r="4751" hidden="1" x14ac:dyDescent="0.35"/>
    <row r="4752" hidden="1" x14ac:dyDescent="0.35"/>
    <row r="4753" hidden="1" x14ac:dyDescent="0.35"/>
    <row r="4754" hidden="1" x14ac:dyDescent="0.35"/>
    <row r="4755" hidden="1" x14ac:dyDescent="0.35"/>
    <row r="4756" hidden="1" x14ac:dyDescent="0.35"/>
    <row r="4757" hidden="1" x14ac:dyDescent="0.35"/>
    <row r="4758" hidden="1" x14ac:dyDescent="0.35"/>
    <row r="4759" hidden="1" x14ac:dyDescent="0.35"/>
    <row r="4760" hidden="1" x14ac:dyDescent="0.35"/>
    <row r="4761" hidden="1" x14ac:dyDescent="0.35"/>
    <row r="4762" hidden="1" x14ac:dyDescent="0.35"/>
    <row r="4763" hidden="1" x14ac:dyDescent="0.35"/>
    <row r="4764" hidden="1" x14ac:dyDescent="0.35"/>
    <row r="4765" hidden="1" x14ac:dyDescent="0.35"/>
    <row r="4766" hidden="1" x14ac:dyDescent="0.35"/>
    <row r="4767" hidden="1" x14ac:dyDescent="0.35"/>
    <row r="4768" hidden="1" x14ac:dyDescent="0.35"/>
    <row r="4769" hidden="1" x14ac:dyDescent="0.35"/>
    <row r="4770" hidden="1" x14ac:dyDescent="0.35"/>
    <row r="4771" hidden="1" x14ac:dyDescent="0.35"/>
    <row r="4772" hidden="1" x14ac:dyDescent="0.35"/>
    <row r="4773" hidden="1" x14ac:dyDescent="0.35"/>
    <row r="4774" hidden="1" x14ac:dyDescent="0.35"/>
    <row r="4775" hidden="1" x14ac:dyDescent="0.35"/>
    <row r="4776" hidden="1" x14ac:dyDescent="0.35"/>
    <row r="4777" hidden="1" x14ac:dyDescent="0.35"/>
    <row r="4778" hidden="1" x14ac:dyDescent="0.35"/>
    <row r="4779" hidden="1" x14ac:dyDescent="0.35"/>
    <row r="4780" hidden="1" x14ac:dyDescent="0.35"/>
    <row r="4781" hidden="1" x14ac:dyDescent="0.35"/>
    <row r="4782" hidden="1" x14ac:dyDescent="0.35"/>
    <row r="4783" hidden="1" x14ac:dyDescent="0.35"/>
    <row r="4784" hidden="1" x14ac:dyDescent="0.35"/>
    <row r="4785" hidden="1" x14ac:dyDescent="0.35"/>
    <row r="4786" hidden="1" x14ac:dyDescent="0.35"/>
    <row r="4787" hidden="1" x14ac:dyDescent="0.35"/>
    <row r="4788" hidden="1" x14ac:dyDescent="0.35"/>
    <row r="4789" hidden="1" x14ac:dyDescent="0.35"/>
    <row r="4790" hidden="1" x14ac:dyDescent="0.35"/>
    <row r="4791" hidden="1" x14ac:dyDescent="0.35"/>
    <row r="4792" hidden="1" x14ac:dyDescent="0.35"/>
    <row r="4793" hidden="1" x14ac:dyDescent="0.35"/>
    <row r="4794" hidden="1" x14ac:dyDescent="0.35"/>
    <row r="4795" hidden="1" x14ac:dyDescent="0.35"/>
    <row r="4796" hidden="1" x14ac:dyDescent="0.35"/>
    <row r="4797" hidden="1" x14ac:dyDescent="0.35"/>
    <row r="4798" hidden="1" x14ac:dyDescent="0.35"/>
    <row r="4799" hidden="1" x14ac:dyDescent="0.35"/>
    <row r="4800" hidden="1" x14ac:dyDescent="0.35"/>
    <row r="4801" hidden="1" x14ac:dyDescent="0.35"/>
    <row r="4802" hidden="1" x14ac:dyDescent="0.35"/>
    <row r="4803" hidden="1" x14ac:dyDescent="0.35"/>
    <row r="4804" hidden="1" x14ac:dyDescent="0.35"/>
    <row r="4805" hidden="1" x14ac:dyDescent="0.35"/>
    <row r="4806" hidden="1" x14ac:dyDescent="0.35"/>
    <row r="4807" hidden="1" x14ac:dyDescent="0.35"/>
    <row r="4808" hidden="1" x14ac:dyDescent="0.35"/>
    <row r="4809" hidden="1" x14ac:dyDescent="0.35"/>
    <row r="4810" hidden="1" x14ac:dyDescent="0.35"/>
    <row r="4811" hidden="1" x14ac:dyDescent="0.35"/>
    <row r="4812" hidden="1" x14ac:dyDescent="0.35"/>
    <row r="4813" hidden="1" x14ac:dyDescent="0.35"/>
    <row r="4814" hidden="1" x14ac:dyDescent="0.35"/>
    <row r="4815" hidden="1" x14ac:dyDescent="0.35"/>
    <row r="4816" hidden="1" x14ac:dyDescent="0.35"/>
    <row r="4817" hidden="1" x14ac:dyDescent="0.35"/>
    <row r="4818" hidden="1" x14ac:dyDescent="0.35"/>
    <row r="4819" hidden="1" x14ac:dyDescent="0.35"/>
    <row r="4820" hidden="1" x14ac:dyDescent="0.35"/>
    <row r="4821" hidden="1" x14ac:dyDescent="0.35"/>
    <row r="4822" hidden="1" x14ac:dyDescent="0.35"/>
    <row r="4823" hidden="1" x14ac:dyDescent="0.35"/>
    <row r="4824" hidden="1" x14ac:dyDescent="0.35"/>
    <row r="4825" hidden="1" x14ac:dyDescent="0.35"/>
    <row r="4826" hidden="1" x14ac:dyDescent="0.35"/>
    <row r="4827" hidden="1" x14ac:dyDescent="0.35"/>
    <row r="4828" hidden="1" x14ac:dyDescent="0.35"/>
    <row r="4829" hidden="1" x14ac:dyDescent="0.35"/>
    <row r="4830" hidden="1" x14ac:dyDescent="0.35"/>
    <row r="4831" hidden="1" x14ac:dyDescent="0.35"/>
    <row r="4832" hidden="1" x14ac:dyDescent="0.35"/>
    <row r="4833" hidden="1" x14ac:dyDescent="0.35"/>
    <row r="4834" hidden="1" x14ac:dyDescent="0.35"/>
    <row r="4835" hidden="1" x14ac:dyDescent="0.35"/>
    <row r="4836" hidden="1" x14ac:dyDescent="0.35"/>
    <row r="4837" hidden="1" x14ac:dyDescent="0.35"/>
    <row r="4838" hidden="1" x14ac:dyDescent="0.35"/>
    <row r="4839" hidden="1" x14ac:dyDescent="0.35"/>
    <row r="4840" hidden="1" x14ac:dyDescent="0.35"/>
    <row r="4841" hidden="1" x14ac:dyDescent="0.35"/>
    <row r="4842" hidden="1" x14ac:dyDescent="0.35"/>
    <row r="4843" hidden="1" x14ac:dyDescent="0.35"/>
    <row r="4844" hidden="1" x14ac:dyDescent="0.35"/>
    <row r="4845" hidden="1" x14ac:dyDescent="0.35"/>
    <row r="4846" hidden="1" x14ac:dyDescent="0.35"/>
    <row r="4847" hidden="1" x14ac:dyDescent="0.35"/>
    <row r="4848" hidden="1" x14ac:dyDescent="0.35"/>
    <row r="4849" hidden="1" x14ac:dyDescent="0.35"/>
    <row r="4850" hidden="1" x14ac:dyDescent="0.35"/>
    <row r="4851" hidden="1" x14ac:dyDescent="0.35"/>
    <row r="4852" hidden="1" x14ac:dyDescent="0.35"/>
    <row r="4853" hidden="1" x14ac:dyDescent="0.35"/>
    <row r="4854" hidden="1" x14ac:dyDescent="0.35"/>
    <row r="4855" hidden="1" x14ac:dyDescent="0.35"/>
    <row r="4856" hidden="1" x14ac:dyDescent="0.35"/>
    <row r="4857" hidden="1" x14ac:dyDescent="0.35"/>
    <row r="4858" hidden="1" x14ac:dyDescent="0.35"/>
    <row r="4859" hidden="1" x14ac:dyDescent="0.35"/>
    <row r="4860" hidden="1" x14ac:dyDescent="0.35"/>
    <row r="4861" hidden="1" x14ac:dyDescent="0.35"/>
    <row r="4862" hidden="1" x14ac:dyDescent="0.35"/>
    <row r="4863" hidden="1" x14ac:dyDescent="0.35"/>
    <row r="4864" hidden="1" x14ac:dyDescent="0.35"/>
    <row r="4865" hidden="1" x14ac:dyDescent="0.35"/>
    <row r="4866" hidden="1" x14ac:dyDescent="0.35"/>
    <row r="4867" hidden="1" x14ac:dyDescent="0.35"/>
    <row r="4868" hidden="1" x14ac:dyDescent="0.35"/>
    <row r="4869" hidden="1" x14ac:dyDescent="0.35"/>
    <row r="4870" hidden="1" x14ac:dyDescent="0.35"/>
    <row r="4871" hidden="1" x14ac:dyDescent="0.35"/>
    <row r="4872" hidden="1" x14ac:dyDescent="0.35"/>
    <row r="4873" hidden="1" x14ac:dyDescent="0.35"/>
    <row r="4874" hidden="1" x14ac:dyDescent="0.35"/>
    <row r="4875" hidden="1" x14ac:dyDescent="0.35"/>
    <row r="4876" hidden="1" x14ac:dyDescent="0.35"/>
    <row r="4877" hidden="1" x14ac:dyDescent="0.35"/>
    <row r="4878" hidden="1" x14ac:dyDescent="0.35"/>
    <row r="4879" hidden="1" x14ac:dyDescent="0.35"/>
    <row r="4880" hidden="1" x14ac:dyDescent="0.35"/>
    <row r="4881" hidden="1" x14ac:dyDescent="0.35"/>
    <row r="4882" hidden="1" x14ac:dyDescent="0.35"/>
    <row r="4883" hidden="1" x14ac:dyDescent="0.35"/>
    <row r="4884" hidden="1" x14ac:dyDescent="0.35"/>
    <row r="4885" hidden="1" x14ac:dyDescent="0.35"/>
    <row r="4886" hidden="1" x14ac:dyDescent="0.35"/>
    <row r="4887" hidden="1" x14ac:dyDescent="0.35"/>
    <row r="4888" hidden="1" x14ac:dyDescent="0.35"/>
    <row r="4889" hidden="1" x14ac:dyDescent="0.35"/>
    <row r="4890" hidden="1" x14ac:dyDescent="0.35"/>
    <row r="4891" hidden="1" x14ac:dyDescent="0.35"/>
    <row r="4892" hidden="1" x14ac:dyDescent="0.35"/>
    <row r="4893" hidden="1" x14ac:dyDescent="0.35"/>
    <row r="4894" hidden="1" x14ac:dyDescent="0.35"/>
    <row r="4895" hidden="1" x14ac:dyDescent="0.35"/>
    <row r="4896" hidden="1" x14ac:dyDescent="0.35"/>
    <row r="4897" hidden="1" x14ac:dyDescent="0.35"/>
    <row r="4898" hidden="1" x14ac:dyDescent="0.35"/>
    <row r="4899" hidden="1" x14ac:dyDescent="0.35"/>
    <row r="4900" hidden="1" x14ac:dyDescent="0.35"/>
    <row r="4901" hidden="1" x14ac:dyDescent="0.35"/>
    <row r="4902" hidden="1" x14ac:dyDescent="0.35"/>
    <row r="4903" hidden="1" x14ac:dyDescent="0.35"/>
    <row r="4904" hidden="1" x14ac:dyDescent="0.35"/>
    <row r="4905" hidden="1" x14ac:dyDescent="0.35"/>
    <row r="4906" hidden="1" x14ac:dyDescent="0.35"/>
    <row r="4907" hidden="1" x14ac:dyDescent="0.35"/>
    <row r="4908" hidden="1" x14ac:dyDescent="0.35"/>
    <row r="4909" hidden="1" x14ac:dyDescent="0.35"/>
    <row r="4910" hidden="1" x14ac:dyDescent="0.35"/>
    <row r="4911" hidden="1" x14ac:dyDescent="0.35"/>
    <row r="4912" hidden="1" x14ac:dyDescent="0.35"/>
    <row r="4913" hidden="1" x14ac:dyDescent="0.35"/>
    <row r="4914" hidden="1" x14ac:dyDescent="0.35"/>
    <row r="4915" hidden="1" x14ac:dyDescent="0.35"/>
    <row r="4916" hidden="1" x14ac:dyDescent="0.35"/>
    <row r="4917" hidden="1" x14ac:dyDescent="0.35"/>
    <row r="4918" hidden="1" x14ac:dyDescent="0.35"/>
    <row r="4919" hidden="1" x14ac:dyDescent="0.35"/>
    <row r="4920" hidden="1" x14ac:dyDescent="0.35"/>
    <row r="4921" hidden="1" x14ac:dyDescent="0.35"/>
    <row r="4922" hidden="1" x14ac:dyDescent="0.35"/>
    <row r="4923" hidden="1" x14ac:dyDescent="0.35"/>
    <row r="4924" hidden="1" x14ac:dyDescent="0.35"/>
    <row r="4925" hidden="1" x14ac:dyDescent="0.35"/>
    <row r="4926" hidden="1" x14ac:dyDescent="0.35"/>
    <row r="4927" hidden="1" x14ac:dyDescent="0.35"/>
    <row r="4928" hidden="1" x14ac:dyDescent="0.35"/>
    <row r="4929" hidden="1" x14ac:dyDescent="0.35"/>
    <row r="4930" hidden="1" x14ac:dyDescent="0.35"/>
    <row r="4931" hidden="1" x14ac:dyDescent="0.35"/>
    <row r="4932" hidden="1" x14ac:dyDescent="0.35"/>
    <row r="4933" hidden="1" x14ac:dyDescent="0.35"/>
    <row r="4934" hidden="1" x14ac:dyDescent="0.35"/>
    <row r="4935" hidden="1" x14ac:dyDescent="0.35"/>
    <row r="4936" hidden="1" x14ac:dyDescent="0.35"/>
    <row r="4937" hidden="1" x14ac:dyDescent="0.35"/>
    <row r="4938" hidden="1" x14ac:dyDescent="0.35"/>
    <row r="4939" hidden="1" x14ac:dyDescent="0.35"/>
    <row r="4940" hidden="1" x14ac:dyDescent="0.35"/>
    <row r="4941" hidden="1" x14ac:dyDescent="0.35"/>
    <row r="4942" hidden="1" x14ac:dyDescent="0.35"/>
    <row r="4943" hidden="1" x14ac:dyDescent="0.35"/>
    <row r="4944" hidden="1" x14ac:dyDescent="0.35"/>
    <row r="4945" hidden="1" x14ac:dyDescent="0.35"/>
    <row r="4946" hidden="1" x14ac:dyDescent="0.35"/>
    <row r="4947" hidden="1" x14ac:dyDescent="0.35"/>
    <row r="4948" hidden="1" x14ac:dyDescent="0.35"/>
    <row r="4949" hidden="1" x14ac:dyDescent="0.35"/>
    <row r="4950" hidden="1" x14ac:dyDescent="0.35"/>
    <row r="4951" hidden="1" x14ac:dyDescent="0.35"/>
    <row r="4952" hidden="1" x14ac:dyDescent="0.35"/>
    <row r="4953" hidden="1" x14ac:dyDescent="0.35"/>
    <row r="4954" hidden="1" x14ac:dyDescent="0.35"/>
    <row r="4955" hidden="1" x14ac:dyDescent="0.35"/>
    <row r="4956" hidden="1" x14ac:dyDescent="0.35"/>
    <row r="4957" hidden="1" x14ac:dyDescent="0.35"/>
    <row r="4958" hidden="1" x14ac:dyDescent="0.35"/>
    <row r="4959" hidden="1" x14ac:dyDescent="0.35"/>
    <row r="4960" hidden="1" x14ac:dyDescent="0.35"/>
    <row r="4961" hidden="1" x14ac:dyDescent="0.35"/>
    <row r="4962" hidden="1" x14ac:dyDescent="0.35"/>
    <row r="4963" hidden="1" x14ac:dyDescent="0.35"/>
    <row r="4964" hidden="1" x14ac:dyDescent="0.35"/>
    <row r="4965" hidden="1" x14ac:dyDescent="0.35"/>
    <row r="4966" hidden="1" x14ac:dyDescent="0.35"/>
    <row r="4967" hidden="1" x14ac:dyDescent="0.35"/>
    <row r="4968" hidden="1" x14ac:dyDescent="0.35"/>
    <row r="4969" hidden="1" x14ac:dyDescent="0.35"/>
    <row r="4970" hidden="1" x14ac:dyDescent="0.35"/>
    <row r="4971" hidden="1" x14ac:dyDescent="0.35"/>
    <row r="4972" hidden="1" x14ac:dyDescent="0.35"/>
    <row r="4973" hidden="1" x14ac:dyDescent="0.35"/>
    <row r="4974" hidden="1" x14ac:dyDescent="0.35"/>
    <row r="4975" hidden="1" x14ac:dyDescent="0.35"/>
    <row r="4976" hidden="1" x14ac:dyDescent="0.35"/>
    <row r="4977" hidden="1" x14ac:dyDescent="0.35"/>
    <row r="4978" hidden="1" x14ac:dyDescent="0.35"/>
    <row r="4979" hidden="1" x14ac:dyDescent="0.35"/>
    <row r="4980" hidden="1" x14ac:dyDescent="0.35"/>
    <row r="4981" hidden="1" x14ac:dyDescent="0.35"/>
    <row r="4982" hidden="1" x14ac:dyDescent="0.35"/>
    <row r="4983" hidden="1" x14ac:dyDescent="0.35"/>
    <row r="4984" hidden="1" x14ac:dyDescent="0.35"/>
    <row r="4985" hidden="1" x14ac:dyDescent="0.35"/>
    <row r="4986" hidden="1" x14ac:dyDescent="0.35"/>
    <row r="4987" hidden="1" x14ac:dyDescent="0.35"/>
    <row r="4988" hidden="1" x14ac:dyDescent="0.35"/>
    <row r="4989" hidden="1" x14ac:dyDescent="0.35"/>
    <row r="4990" hidden="1" x14ac:dyDescent="0.35"/>
    <row r="4991" hidden="1" x14ac:dyDescent="0.35"/>
    <row r="4992" hidden="1" x14ac:dyDescent="0.35"/>
    <row r="4993" hidden="1" x14ac:dyDescent="0.35"/>
    <row r="4994" hidden="1" x14ac:dyDescent="0.35"/>
    <row r="4995" hidden="1" x14ac:dyDescent="0.35"/>
    <row r="4996" hidden="1" x14ac:dyDescent="0.35"/>
    <row r="4997" hidden="1" x14ac:dyDescent="0.35"/>
    <row r="4998" hidden="1" x14ac:dyDescent="0.35"/>
    <row r="4999" hidden="1" x14ac:dyDescent="0.35"/>
    <row r="5000" hidden="1" x14ac:dyDescent="0.35"/>
    <row r="5001" hidden="1" x14ac:dyDescent="0.35"/>
    <row r="5002" hidden="1" x14ac:dyDescent="0.35"/>
    <row r="5003" hidden="1" x14ac:dyDescent="0.35"/>
    <row r="5004" hidden="1" x14ac:dyDescent="0.35"/>
    <row r="5005" hidden="1" x14ac:dyDescent="0.35"/>
    <row r="5006" hidden="1" x14ac:dyDescent="0.35"/>
    <row r="5007" hidden="1" x14ac:dyDescent="0.35"/>
    <row r="5008" hidden="1" x14ac:dyDescent="0.35"/>
    <row r="5009" hidden="1" x14ac:dyDescent="0.35"/>
    <row r="5010" hidden="1" x14ac:dyDescent="0.35"/>
    <row r="5011" hidden="1" x14ac:dyDescent="0.35"/>
    <row r="5012" hidden="1" x14ac:dyDescent="0.35"/>
    <row r="5013" hidden="1" x14ac:dyDescent="0.35"/>
    <row r="5014" hidden="1" x14ac:dyDescent="0.35"/>
    <row r="5015" hidden="1" x14ac:dyDescent="0.35"/>
    <row r="5016" hidden="1" x14ac:dyDescent="0.35"/>
    <row r="5017" hidden="1" x14ac:dyDescent="0.35"/>
    <row r="5018" hidden="1" x14ac:dyDescent="0.35"/>
    <row r="5019" hidden="1" x14ac:dyDescent="0.35"/>
    <row r="5020" hidden="1" x14ac:dyDescent="0.35"/>
    <row r="5021" hidden="1" x14ac:dyDescent="0.35"/>
    <row r="5022" hidden="1" x14ac:dyDescent="0.35"/>
    <row r="5023" hidden="1" x14ac:dyDescent="0.35"/>
    <row r="5024" hidden="1" x14ac:dyDescent="0.35"/>
    <row r="5025" hidden="1" x14ac:dyDescent="0.35"/>
    <row r="5026" hidden="1" x14ac:dyDescent="0.35"/>
    <row r="5027" hidden="1" x14ac:dyDescent="0.35"/>
    <row r="5028" hidden="1" x14ac:dyDescent="0.35"/>
    <row r="5029" hidden="1" x14ac:dyDescent="0.35"/>
    <row r="5030" hidden="1" x14ac:dyDescent="0.35"/>
    <row r="5031" hidden="1" x14ac:dyDescent="0.35"/>
    <row r="5032" hidden="1" x14ac:dyDescent="0.35"/>
    <row r="5033" hidden="1" x14ac:dyDescent="0.35"/>
    <row r="5034" hidden="1" x14ac:dyDescent="0.35"/>
    <row r="5035" hidden="1" x14ac:dyDescent="0.35"/>
    <row r="5036" hidden="1" x14ac:dyDescent="0.35"/>
    <row r="5037" hidden="1" x14ac:dyDescent="0.35"/>
    <row r="5038" hidden="1" x14ac:dyDescent="0.35"/>
    <row r="5039" hidden="1" x14ac:dyDescent="0.35"/>
    <row r="5040" hidden="1" x14ac:dyDescent="0.35"/>
    <row r="5041" hidden="1" x14ac:dyDescent="0.35"/>
    <row r="5042" hidden="1" x14ac:dyDescent="0.35"/>
    <row r="5043" hidden="1" x14ac:dyDescent="0.35"/>
    <row r="5044" hidden="1" x14ac:dyDescent="0.35"/>
    <row r="5045" hidden="1" x14ac:dyDescent="0.35"/>
    <row r="5046" hidden="1" x14ac:dyDescent="0.35"/>
    <row r="5047" hidden="1" x14ac:dyDescent="0.35"/>
    <row r="5048" hidden="1" x14ac:dyDescent="0.35"/>
    <row r="5049" hidden="1" x14ac:dyDescent="0.35"/>
    <row r="5050" hidden="1" x14ac:dyDescent="0.35"/>
    <row r="5051" hidden="1" x14ac:dyDescent="0.35"/>
    <row r="5052" hidden="1" x14ac:dyDescent="0.35"/>
    <row r="5053" hidden="1" x14ac:dyDescent="0.35"/>
    <row r="5054" hidden="1" x14ac:dyDescent="0.35"/>
    <row r="5055" hidden="1" x14ac:dyDescent="0.35"/>
    <row r="5056" hidden="1" x14ac:dyDescent="0.35"/>
    <row r="5057" hidden="1" x14ac:dyDescent="0.35"/>
    <row r="5058" hidden="1" x14ac:dyDescent="0.35"/>
    <row r="5059" hidden="1" x14ac:dyDescent="0.35"/>
    <row r="5060" hidden="1" x14ac:dyDescent="0.35"/>
    <row r="5061" hidden="1" x14ac:dyDescent="0.35"/>
    <row r="5062" hidden="1" x14ac:dyDescent="0.35"/>
    <row r="5063" hidden="1" x14ac:dyDescent="0.35"/>
    <row r="5064" hidden="1" x14ac:dyDescent="0.35"/>
    <row r="5065" hidden="1" x14ac:dyDescent="0.35"/>
    <row r="5066" hidden="1" x14ac:dyDescent="0.35"/>
    <row r="5067" hidden="1" x14ac:dyDescent="0.35"/>
    <row r="5068" hidden="1" x14ac:dyDescent="0.35"/>
    <row r="5069" hidden="1" x14ac:dyDescent="0.35"/>
    <row r="5070" hidden="1" x14ac:dyDescent="0.35"/>
    <row r="5071" hidden="1" x14ac:dyDescent="0.35"/>
    <row r="5072" hidden="1" x14ac:dyDescent="0.35"/>
    <row r="5073" hidden="1" x14ac:dyDescent="0.35"/>
    <row r="5074" hidden="1" x14ac:dyDescent="0.35"/>
    <row r="5075" hidden="1" x14ac:dyDescent="0.35"/>
    <row r="5076" hidden="1" x14ac:dyDescent="0.35"/>
    <row r="5077" hidden="1" x14ac:dyDescent="0.35"/>
    <row r="5078" hidden="1" x14ac:dyDescent="0.35"/>
    <row r="5079" hidden="1" x14ac:dyDescent="0.35"/>
    <row r="5080" hidden="1" x14ac:dyDescent="0.35"/>
    <row r="5081" hidden="1" x14ac:dyDescent="0.35"/>
    <row r="5082" hidden="1" x14ac:dyDescent="0.35"/>
    <row r="5083" hidden="1" x14ac:dyDescent="0.35"/>
    <row r="5084" hidden="1" x14ac:dyDescent="0.35"/>
    <row r="5085" hidden="1" x14ac:dyDescent="0.35"/>
    <row r="5086" hidden="1" x14ac:dyDescent="0.35"/>
    <row r="5087" hidden="1" x14ac:dyDescent="0.35"/>
    <row r="5088" hidden="1" x14ac:dyDescent="0.35"/>
    <row r="5089" hidden="1" x14ac:dyDescent="0.35"/>
    <row r="5090" hidden="1" x14ac:dyDescent="0.35"/>
    <row r="5091" hidden="1" x14ac:dyDescent="0.35"/>
    <row r="5092" hidden="1" x14ac:dyDescent="0.35"/>
    <row r="5093" hidden="1" x14ac:dyDescent="0.35"/>
    <row r="5094" hidden="1" x14ac:dyDescent="0.35"/>
    <row r="5095" hidden="1" x14ac:dyDescent="0.35"/>
    <row r="5096" hidden="1" x14ac:dyDescent="0.35"/>
    <row r="5097" hidden="1" x14ac:dyDescent="0.35"/>
    <row r="5098" hidden="1" x14ac:dyDescent="0.35"/>
    <row r="5099" hidden="1" x14ac:dyDescent="0.35"/>
    <row r="5100" hidden="1" x14ac:dyDescent="0.35"/>
    <row r="5101" hidden="1" x14ac:dyDescent="0.35"/>
    <row r="5102" hidden="1" x14ac:dyDescent="0.35"/>
    <row r="5103" hidden="1" x14ac:dyDescent="0.35"/>
    <row r="5104" hidden="1" x14ac:dyDescent="0.35"/>
    <row r="5105" hidden="1" x14ac:dyDescent="0.35"/>
    <row r="5106" hidden="1" x14ac:dyDescent="0.35"/>
    <row r="5107" hidden="1" x14ac:dyDescent="0.35"/>
    <row r="5108" hidden="1" x14ac:dyDescent="0.35"/>
    <row r="5109" hidden="1" x14ac:dyDescent="0.35"/>
    <row r="5110" hidden="1" x14ac:dyDescent="0.35"/>
    <row r="5111" hidden="1" x14ac:dyDescent="0.35"/>
    <row r="5112" hidden="1" x14ac:dyDescent="0.35"/>
    <row r="5113" hidden="1" x14ac:dyDescent="0.35"/>
    <row r="5114" hidden="1" x14ac:dyDescent="0.35"/>
    <row r="5115" hidden="1" x14ac:dyDescent="0.35"/>
    <row r="5116" hidden="1" x14ac:dyDescent="0.35"/>
    <row r="5117" hidden="1" x14ac:dyDescent="0.35"/>
    <row r="5118" hidden="1" x14ac:dyDescent="0.35"/>
    <row r="5119" hidden="1" x14ac:dyDescent="0.35"/>
    <row r="5120" hidden="1" x14ac:dyDescent="0.35"/>
    <row r="5121" hidden="1" x14ac:dyDescent="0.35"/>
    <row r="5122" hidden="1" x14ac:dyDescent="0.35"/>
    <row r="5123" hidden="1" x14ac:dyDescent="0.35"/>
    <row r="5124" hidden="1" x14ac:dyDescent="0.35"/>
    <row r="5125" hidden="1" x14ac:dyDescent="0.35"/>
    <row r="5126" hidden="1" x14ac:dyDescent="0.35"/>
    <row r="5127" hidden="1" x14ac:dyDescent="0.35"/>
    <row r="5128" hidden="1" x14ac:dyDescent="0.35"/>
    <row r="5129" hidden="1" x14ac:dyDescent="0.35"/>
    <row r="5130" hidden="1" x14ac:dyDescent="0.35"/>
    <row r="5131" hidden="1" x14ac:dyDescent="0.35"/>
    <row r="5132" hidden="1" x14ac:dyDescent="0.35"/>
    <row r="5133" hidden="1" x14ac:dyDescent="0.35"/>
    <row r="5134" hidden="1" x14ac:dyDescent="0.35"/>
    <row r="5135" hidden="1" x14ac:dyDescent="0.35"/>
    <row r="5136" hidden="1" x14ac:dyDescent="0.35"/>
    <row r="5137" hidden="1" x14ac:dyDescent="0.35"/>
    <row r="5138" hidden="1" x14ac:dyDescent="0.35"/>
    <row r="5139" hidden="1" x14ac:dyDescent="0.35"/>
    <row r="5140" hidden="1" x14ac:dyDescent="0.35"/>
    <row r="5141" hidden="1" x14ac:dyDescent="0.35"/>
    <row r="5142" hidden="1" x14ac:dyDescent="0.35"/>
    <row r="5143" hidden="1" x14ac:dyDescent="0.35"/>
    <row r="5144" hidden="1" x14ac:dyDescent="0.35"/>
    <row r="5145" hidden="1" x14ac:dyDescent="0.35"/>
    <row r="5146" hidden="1" x14ac:dyDescent="0.35"/>
    <row r="5147" hidden="1" x14ac:dyDescent="0.35"/>
    <row r="5148" hidden="1" x14ac:dyDescent="0.35"/>
    <row r="5149" hidden="1" x14ac:dyDescent="0.35"/>
    <row r="5150" hidden="1" x14ac:dyDescent="0.35"/>
    <row r="5151" hidden="1" x14ac:dyDescent="0.35"/>
    <row r="5152" hidden="1" x14ac:dyDescent="0.35"/>
    <row r="5153" hidden="1" x14ac:dyDescent="0.35"/>
    <row r="5154" hidden="1" x14ac:dyDescent="0.35"/>
    <row r="5155" hidden="1" x14ac:dyDescent="0.35"/>
    <row r="5156" hidden="1" x14ac:dyDescent="0.35"/>
    <row r="5157" hidden="1" x14ac:dyDescent="0.35"/>
    <row r="5158" hidden="1" x14ac:dyDescent="0.35"/>
    <row r="5159" hidden="1" x14ac:dyDescent="0.35"/>
    <row r="5160" hidden="1" x14ac:dyDescent="0.35"/>
    <row r="5161" hidden="1" x14ac:dyDescent="0.35"/>
    <row r="5162" hidden="1" x14ac:dyDescent="0.35"/>
    <row r="5163" hidden="1" x14ac:dyDescent="0.35"/>
    <row r="5164" hidden="1" x14ac:dyDescent="0.35"/>
    <row r="5165" hidden="1" x14ac:dyDescent="0.35"/>
    <row r="5166" hidden="1" x14ac:dyDescent="0.35"/>
    <row r="5167" hidden="1" x14ac:dyDescent="0.35"/>
    <row r="5168" hidden="1" x14ac:dyDescent="0.35"/>
    <row r="5169" hidden="1" x14ac:dyDescent="0.35"/>
    <row r="5170" hidden="1" x14ac:dyDescent="0.35"/>
    <row r="5171" hidden="1" x14ac:dyDescent="0.35"/>
    <row r="5172" hidden="1" x14ac:dyDescent="0.35"/>
    <row r="5173" hidden="1" x14ac:dyDescent="0.35"/>
    <row r="5174" hidden="1" x14ac:dyDescent="0.35"/>
    <row r="5175" hidden="1" x14ac:dyDescent="0.35"/>
    <row r="5176" hidden="1" x14ac:dyDescent="0.35"/>
    <row r="5177" hidden="1" x14ac:dyDescent="0.35"/>
    <row r="5178" hidden="1" x14ac:dyDescent="0.35"/>
    <row r="5179" hidden="1" x14ac:dyDescent="0.35"/>
    <row r="5180" hidden="1" x14ac:dyDescent="0.35"/>
    <row r="5181" hidden="1" x14ac:dyDescent="0.35"/>
    <row r="5182" hidden="1" x14ac:dyDescent="0.35"/>
    <row r="5183" hidden="1" x14ac:dyDescent="0.35"/>
    <row r="5184" hidden="1" x14ac:dyDescent="0.35"/>
    <row r="5185" hidden="1" x14ac:dyDescent="0.35"/>
    <row r="5186" hidden="1" x14ac:dyDescent="0.35"/>
    <row r="5187" hidden="1" x14ac:dyDescent="0.35"/>
    <row r="5188" hidden="1" x14ac:dyDescent="0.35"/>
    <row r="5189" hidden="1" x14ac:dyDescent="0.35"/>
    <row r="5190" hidden="1" x14ac:dyDescent="0.35"/>
    <row r="5191" hidden="1" x14ac:dyDescent="0.35"/>
    <row r="5192" hidden="1" x14ac:dyDescent="0.35"/>
    <row r="5193" hidden="1" x14ac:dyDescent="0.35"/>
    <row r="5194" hidden="1" x14ac:dyDescent="0.35"/>
    <row r="5195" hidden="1" x14ac:dyDescent="0.35"/>
    <row r="5196" hidden="1" x14ac:dyDescent="0.35"/>
    <row r="5197" hidden="1" x14ac:dyDescent="0.35"/>
    <row r="5198" hidden="1" x14ac:dyDescent="0.35"/>
    <row r="5199" hidden="1" x14ac:dyDescent="0.35"/>
    <row r="5200" hidden="1" x14ac:dyDescent="0.35"/>
    <row r="5201" hidden="1" x14ac:dyDescent="0.35"/>
    <row r="5202" hidden="1" x14ac:dyDescent="0.35"/>
    <row r="5203" hidden="1" x14ac:dyDescent="0.35"/>
    <row r="5204" hidden="1" x14ac:dyDescent="0.35"/>
    <row r="5205" hidden="1" x14ac:dyDescent="0.35"/>
    <row r="5206" hidden="1" x14ac:dyDescent="0.35"/>
    <row r="5207" hidden="1" x14ac:dyDescent="0.35"/>
    <row r="5208" hidden="1" x14ac:dyDescent="0.35"/>
    <row r="5209" hidden="1" x14ac:dyDescent="0.35"/>
    <row r="5210" hidden="1" x14ac:dyDescent="0.35"/>
    <row r="5211" hidden="1" x14ac:dyDescent="0.35"/>
    <row r="5212" hidden="1" x14ac:dyDescent="0.35"/>
    <row r="5213" hidden="1" x14ac:dyDescent="0.35"/>
    <row r="5214" hidden="1" x14ac:dyDescent="0.35"/>
    <row r="5215" hidden="1" x14ac:dyDescent="0.35"/>
    <row r="5216" hidden="1" x14ac:dyDescent="0.35"/>
    <row r="5217" hidden="1" x14ac:dyDescent="0.35"/>
    <row r="5218" hidden="1" x14ac:dyDescent="0.35"/>
    <row r="5219" hidden="1" x14ac:dyDescent="0.35"/>
    <row r="5220" hidden="1" x14ac:dyDescent="0.35"/>
    <row r="5221" hidden="1" x14ac:dyDescent="0.35"/>
    <row r="5222" hidden="1" x14ac:dyDescent="0.35"/>
    <row r="5223" hidden="1" x14ac:dyDescent="0.35"/>
    <row r="5224" hidden="1" x14ac:dyDescent="0.35"/>
    <row r="5225" hidden="1" x14ac:dyDescent="0.35"/>
    <row r="5226" hidden="1" x14ac:dyDescent="0.35"/>
    <row r="5227" hidden="1" x14ac:dyDescent="0.35"/>
    <row r="5228" hidden="1" x14ac:dyDescent="0.35"/>
    <row r="5229" hidden="1" x14ac:dyDescent="0.35"/>
    <row r="5230" hidden="1" x14ac:dyDescent="0.35"/>
    <row r="5231" hidden="1" x14ac:dyDescent="0.35"/>
    <row r="5232" hidden="1" x14ac:dyDescent="0.35"/>
    <row r="5233" hidden="1" x14ac:dyDescent="0.35"/>
    <row r="5234" hidden="1" x14ac:dyDescent="0.35"/>
    <row r="5235" hidden="1" x14ac:dyDescent="0.35"/>
    <row r="5236" hidden="1" x14ac:dyDescent="0.35"/>
    <row r="5237" hidden="1" x14ac:dyDescent="0.35"/>
    <row r="5238" hidden="1" x14ac:dyDescent="0.35"/>
    <row r="5239" hidden="1" x14ac:dyDescent="0.35"/>
    <row r="5240" hidden="1" x14ac:dyDescent="0.35"/>
    <row r="5241" hidden="1" x14ac:dyDescent="0.35"/>
    <row r="5242" hidden="1" x14ac:dyDescent="0.35"/>
    <row r="5243" hidden="1" x14ac:dyDescent="0.35"/>
    <row r="5244" hidden="1" x14ac:dyDescent="0.35"/>
    <row r="5245" hidden="1" x14ac:dyDescent="0.35"/>
    <row r="5246" hidden="1" x14ac:dyDescent="0.35"/>
    <row r="5247" hidden="1" x14ac:dyDescent="0.35"/>
    <row r="5248" hidden="1" x14ac:dyDescent="0.35"/>
    <row r="5249" hidden="1" x14ac:dyDescent="0.35"/>
    <row r="5250" hidden="1" x14ac:dyDescent="0.35"/>
    <row r="5251" hidden="1" x14ac:dyDescent="0.35"/>
    <row r="5252" hidden="1" x14ac:dyDescent="0.35"/>
    <row r="5253" hidden="1" x14ac:dyDescent="0.35"/>
    <row r="5254" hidden="1" x14ac:dyDescent="0.35"/>
    <row r="5255" hidden="1" x14ac:dyDescent="0.35"/>
    <row r="5256" hidden="1" x14ac:dyDescent="0.35"/>
    <row r="5257" hidden="1" x14ac:dyDescent="0.35"/>
    <row r="5258" hidden="1" x14ac:dyDescent="0.35"/>
    <row r="5259" hidden="1" x14ac:dyDescent="0.35"/>
    <row r="5260" hidden="1" x14ac:dyDescent="0.35"/>
    <row r="5261" hidden="1" x14ac:dyDescent="0.35"/>
    <row r="5262" hidden="1" x14ac:dyDescent="0.35"/>
    <row r="5263" hidden="1" x14ac:dyDescent="0.35"/>
    <row r="5264" hidden="1" x14ac:dyDescent="0.35"/>
    <row r="5265" hidden="1" x14ac:dyDescent="0.35"/>
    <row r="5266" hidden="1" x14ac:dyDescent="0.35"/>
    <row r="5267" hidden="1" x14ac:dyDescent="0.35"/>
    <row r="5268" hidden="1" x14ac:dyDescent="0.35"/>
    <row r="5269" hidden="1" x14ac:dyDescent="0.35"/>
    <row r="5270" hidden="1" x14ac:dyDescent="0.35"/>
    <row r="5271" hidden="1" x14ac:dyDescent="0.35"/>
    <row r="5272" hidden="1" x14ac:dyDescent="0.35"/>
    <row r="5273" hidden="1" x14ac:dyDescent="0.35"/>
    <row r="5274" hidden="1" x14ac:dyDescent="0.35"/>
    <row r="5275" hidden="1" x14ac:dyDescent="0.35"/>
    <row r="5276" hidden="1" x14ac:dyDescent="0.35"/>
    <row r="5277" hidden="1" x14ac:dyDescent="0.35"/>
    <row r="5278" hidden="1" x14ac:dyDescent="0.35"/>
    <row r="5279" hidden="1" x14ac:dyDescent="0.35"/>
    <row r="5280" hidden="1" x14ac:dyDescent="0.35"/>
    <row r="5281" hidden="1" x14ac:dyDescent="0.35"/>
    <row r="5282" hidden="1" x14ac:dyDescent="0.35"/>
    <row r="5283" hidden="1" x14ac:dyDescent="0.35"/>
    <row r="5284" hidden="1" x14ac:dyDescent="0.35"/>
    <row r="5285" hidden="1" x14ac:dyDescent="0.35"/>
    <row r="5286" hidden="1" x14ac:dyDescent="0.35"/>
    <row r="5287" hidden="1" x14ac:dyDescent="0.35"/>
    <row r="5288" hidden="1" x14ac:dyDescent="0.35"/>
    <row r="5289" hidden="1" x14ac:dyDescent="0.35"/>
    <row r="5290" hidden="1" x14ac:dyDescent="0.35"/>
    <row r="5291" hidden="1" x14ac:dyDescent="0.35"/>
    <row r="5292" hidden="1" x14ac:dyDescent="0.35"/>
    <row r="5293" hidden="1" x14ac:dyDescent="0.35"/>
    <row r="5294" hidden="1" x14ac:dyDescent="0.35"/>
    <row r="5295" hidden="1" x14ac:dyDescent="0.35"/>
    <row r="5296" hidden="1" x14ac:dyDescent="0.35"/>
    <row r="5297" hidden="1" x14ac:dyDescent="0.35"/>
    <row r="5298" hidden="1" x14ac:dyDescent="0.35"/>
    <row r="5299" hidden="1" x14ac:dyDescent="0.35"/>
    <row r="5300" hidden="1" x14ac:dyDescent="0.35"/>
    <row r="5301" hidden="1" x14ac:dyDescent="0.35"/>
    <row r="5302" hidden="1" x14ac:dyDescent="0.35"/>
    <row r="5303" hidden="1" x14ac:dyDescent="0.35"/>
    <row r="5304" hidden="1" x14ac:dyDescent="0.35"/>
    <row r="5305" hidden="1" x14ac:dyDescent="0.35"/>
    <row r="5306" hidden="1" x14ac:dyDescent="0.35"/>
    <row r="5307" hidden="1" x14ac:dyDescent="0.35"/>
    <row r="5308" hidden="1" x14ac:dyDescent="0.35"/>
    <row r="5309" hidden="1" x14ac:dyDescent="0.35"/>
    <row r="5310" hidden="1" x14ac:dyDescent="0.35"/>
    <row r="5311" hidden="1" x14ac:dyDescent="0.35"/>
    <row r="5312" hidden="1" x14ac:dyDescent="0.35"/>
    <row r="5313" hidden="1" x14ac:dyDescent="0.35"/>
    <row r="5314" hidden="1" x14ac:dyDescent="0.35"/>
    <row r="5315" hidden="1" x14ac:dyDescent="0.35"/>
    <row r="5316" hidden="1" x14ac:dyDescent="0.35"/>
    <row r="5317" hidden="1" x14ac:dyDescent="0.35"/>
    <row r="5318" hidden="1" x14ac:dyDescent="0.35"/>
    <row r="5319" hidden="1" x14ac:dyDescent="0.35"/>
    <row r="5320" hidden="1" x14ac:dyDescent="0.35"/>
    <row r="5321" hidden="1" x14ac:dyDescent="0.35"/>
    <row r="5322" hidden="1" x14ac:dyDescent="0.35"/>
    <row r="5323" hidden="1" x14ac:dyDescent="0.35"/>
    <row r="5324" hidden="1" x14ac:dyDescent="0.35"/>
    <row r="5325" hidden="1" x14ac:dyDescent="0.35"/>
    <row r="5326" hidden="1" x14ac:dyDescent="0.35"/>
    <row r="5327" hidden="1" x14ac:dyDescent="0.35"/>
    <row r="5328" hidden="1" x14ac:dyDescent="0.35"/>
    <row r="5329" hidden="1" x14ac:dyDescent="0.35"/>
    <row r="5330" hidden="1" x14ac:dyDescent="0.35"/>
    <row r="5331" hidden="1" x14ac:dyDescent="0.35"/>
    <row r="5332" hidden="1" x14ac:dyDescent="0.35"/>
    <row r="5333" hidden="1" x14ac:dyDescent="0.35"/>
    <row r="5334" hidden="1" x14ac:dyDescent="0.35"/>
    <row r="5335" hidden="1" x14ac:dyDescent="0.35"/>
    <row r="5336" hidden="1" x14ac:dyDescent="0.35"/>
    <row r="5337" hidden="1" x14ac:dyDescent="0.35"/>
    <row r="5338" hidden="1" x14ac:dyDescent="0.35"/>
    <row r="5339" hidden="1" x14ac:dyDescent="0.35"/>
    <row r="5340" hidden="1" x14ac:dyDescent="0.35"/>
    <row r="5341" hidden="1" x14ac:dyDescent="0.35"/>
    <row r="5342" hidden="1" x14ac:dyDescent="0.35"/>
    <row r="5343" hidden="1" x14ac:dyDescent="0.35"/>
    <row r="5344" hidden="1" x14ac:dyDescent="0.35"/>
    <row r="5345" hidden="1" x14ac:dyDescent="0.35"/>
    <row r="5346" hidden="1" x14ac:dyDescent="0.35"/>
    <row r="5347" hidden="1" x14ac:dyDescent="0.35"/>
    <row r="5348" hidden="1" x14ac:dyDescent="0.35"/>
    <row r="5349" hidden="1" x14ac:dyDescent="0.35"/>
    <row r="5350" hidden="1" x14ac:dyDescent="0.35"/>
    <row r="5351" hidden="1" x14ac:dyDescent="0.35"/>
    <row r="5352" hidden="1" x14ac:dyDescent="0.35"/>
    <row r="5353" hidden="1" x14ac:dyDescent="0.35"/>
    <row r="5354" hidden="1" x14ac:dyDescent="0.35"/>
    <row r="5355" hidden="1" x14ac:dyDescent="0.35"/>
    <row r="5356" hidden="1" x14ac:dyDescent="0.35"/>
    <row r="5357" hidden="1" x14ac:dyDescent="0.35"/>
    <row r="5358" hidden="1" x14ac:dyDescent="0.35"/>
    <row r="5359" hidden="1" x14ac:dyDescent="0.35"/>
    <row r="5360" hidden="1" x14ac:dyDescent="0.35"/>
    <row r="5361" hidden="1" x14ac:dyDescent="0.35"/>
    <row r="5362" hidden="1" x14ac:dyDescent="0.35"/>
    <row r="5363" hidden="1" x14ac:dyDescent="0.35"/>
    <row r="5364" hidden="1" x14ac:dyDescent="0.35"/>
    <row r="5365" hidden="1" x14ac:dyDescent="0.35"/>
    <row r="5366" hidden="1" x14ac:dyDescent="0.35"/>
    <row r="5367" hidden="1" x14ac:dyDescent="0.35"/>
    <row r="5368" hidden="1" x14ac:dyDescent="0.35"/>
    <row r="5369" hidden="1" x14ac:dyDescent="0.35"/>
    <row r="5370" hidden="1" x14ac:dyDescent="0.35"/>
    <row r="5371" hidden="1" x14ac:dyDescent="0.35"/>
    <row r="5372" hidden="1" x14ac:dyDescent="0.35"/>
    <row r="5373" hidden="1" x14ac:dyDescent="0.35"/>
    <row r="5374" hidden="1" x14ac:dyDescent="0.35"/>
    <row r="5375" hidden="1" x14ac:dyDescent="0.35"/>
    <row r="5376" hidden="1" x14ac:dyDescent="0.35"/>
    <row r="5377" hidden="1" x14ac:dyDescent="0.35"/>
    <row r="5378" hidden="1" x14ac:dyDescent="0.35"/>
    <row r="5379" hidden="1" x14ac:dyDescent="0.35"/>
    <row r="5380" hidden="1" x14ac:dyDescent="0.35"/>
    <row r="5381" hidden="1" x14ac:dyDescent="0.35"/>
    <row r="5382" hidden="1" x14ac:dyDescent="0.35"/>
    <row r="5383" hidden="1" x14ac:dyDescent="0.35"/>
    <row r="5384" hidden="1" x14ac:dyDescent="0.35"/>
    <row r="5385" hidden="1" x14ac:dyDescent="0.35"/>
    <row r="5386" hidden="1" x14ac:dyDescent="0.35"/>
    <row r="5387" hidden="1" x14ac:dyDescent="0.35"/>
    <row r="5388" hidden="1" x14ac:dyDescent="0.35"/>
    <row r="5389" hidden="1" x14ac:dyDescent="0.35"/>
    <row r="5390" hidden="1" x14ac:dyDescent="0.35"/>
    <row r="5391" hidden="1" x14ac:dyDescent="0.35"/>
    <row r="5392" hidden="1" x14ac:dyDescent="0.35"/>
    <row r="5393" hidden="1" x14ac:dyDescent="0.35"/>
    <row r="5394" hidden="1" x14ac:dyDescent="0.35"/>
    <row r="5395" hidden="1" x14ac:dyDescent="0.35"/>
    <row r="5396" hidden="1" x14ac:dyDescent="0.35"/>
    <row r="5397" hidden="1" x14ac:dyDescent="0.35"/>
    <row r="5398" hidden="1" x14ac:dyDescent="0.35"/>
    <row r="5399" hidden="1" x14ac:dyDescent="0.35"/>
    <row r="5400" hidden="1" x14ac:dyDescent="0.35"/>
    <row r="5401" hidden="1" x14ac:dyDescent="0.35"/>
    <row r="5402" hidden="1" x14ac:dyDescent="0.35"/>
    <row r="5403" hidden="1" x14ac:dyDescent="0.35"/>
    <row r="5404" hidden="1" x14ac:dyDescent="0.35"/>
    <row r="5405" hidden="1" x14ac:dyDescent="0.35"/>
    <row r="5406" hidden="1" x14ac:dyDescent="0.35"/>
    <row r="5407" hidden="1" x14ac:dyDescent="0.35"/>
    <row r="5408" hidden="1" x14ac:dyDescent="0.35"/>
    <row r="5409" hidden="1" x14ac:dyDescent="0.35"/>
    <row r="5410" hidden="1" x14ac:dyDescent="0.35"/>
    <row r="5411" hidden="1" x14ac:dyDescent="0.35"/>
    <row r="5412" hidden="1" x14ac:dyDescent="0.35"/>
    <row r="5413" hidden="1" x14ac:dyDescent="0.35"/>
    <row r="5414" hidden="1" x14ac:dyDescent="0.35"/>
    <row r="5415" hidden="1" x14ac:dyDescent="0.35"/>
    <row r="5416" hidden="1" x14ac:dyDescent="0.35"/>
    <row r="5417" hidden="1" x14ac:dyDescent="0.35"/>
    <row r="5418" hidden="1" x14ac:dyDescent="0.35"/>
    <row r="5419" hidden="1" x14ac:dyDescent="0.35"/>
    <row r="5420" hidden="1" x14ac:dyDescent="0.35"/>
    <row r="5421" hidden="1" x14ac:dyDescent="0.35"/>
    <row r="5422" hidden="1" x14ac:dyDescent="0.35"/>
    <row r="5423" hidden="1" x14ac:dyDescent="0.35"/>
    <row r="5424" hidden="1" x14ac:dyDescent="0.35"/>
    <row r="5425" hidden="1" x14ac:dyDescent="0.35"/>
    <row r="5426" hidden="1" x14ac:dyDescent="0.35"/>
    <row r="5427" hidden="1" x14ac:dyDescent="0.35"/>
    <row r="5428" hidden="1" x14ac:dyDescent="0.35"/>
    <row r="5429" hidden="1" x14ac:dyDescent="0.35"/>
    <row r="5430" hidden="1" x14ac:dyDescent="0.35"/>
    <row r="5431" hidden="1" x14ac:dyDescent="0.35"/>
    <row r="5432" hidden="1" x14ac:dyDescent="0.35"/>
    <row r="5433" hidden="1" x14ac:dyDescent="0.35"/>
    <row r="5434" hidden="1" x14ac:dyDescent="0.35"/>
    <row r="5435" hidden="1" x14ac:dyDescent="0.35"/>
    <row r="5436" hidden="1" x14ac:dyDescent="0.35"/>
    <row r="5437" hidden="1" x14ac:dyDescent="0.35"/>
    <row r="5438" hidden="1" x14ac:dyDescent="0.35"/>
    <row r="5439" hidden="1" x14ac:dyDescent="0.35"/>
    <row r="5440" hidden="1" x14ac:dyDescent="0.35"/>
    <row r="5441" hidden="1" x14ac:dyDescent="0.35"/>
    <row r="5442" hidden="1" x14ac:dyDescent="0.35"/>
    <row r="5443" hidden="1" x14ac:dyDescent="0.35"/>
    <row r="5444" hidden="1" x14ac:dyDescent="0.35"/>
    <row r="5445" hidden="1" x14ac:dyDescent="0.35"/>
    <row r="5446" hidden="1" x14ac:dyDescent="0.35"/>
    <row r="5447" hidden="1" x14ac:dyDescent="0.35"/>
    <row r="5448" hidden="1" x14ac:dyDescent="0.35"/>
    <row r="5449" hidden="1" x14ac:dyDescent="0.35"/>
    <row r="5450" hidden="1" x14ac:dyDescent="0.35"/>
    <row r="5451" hidden="1" x14ac:dyDescent="0.35"/>
    <row r="5452" hidden="1" x14ac:dyDescent="0.35"/>
    <row r="5453" hidden="1" x14ac:dyDescent="0.35"/>
    <row r="5454" hidden="1" x14ac:dyDescent="0.35"/>
    <row r="5455" hidden="1" x14ac:dyDescent="0.35"/>
    <row r="5456" hidden="1" x14ac:dyDescent="0.35"/>
    <row r="5457" hidden="1" x14ac:dyDescent="0.35"/>
    <row r="5458" hidden="1" x14ac:dyDescent="0.35"/>
    <row r="5459" hidden="1" x14ac:dyDescent="0.35"/>
    <row r="5460" hidden="1" x14ac:dyDescent="0.35"/>
    <row r="5461" hidden="1" x14ac:dyDescent="0.35"/>
    <row r="5462" hidden="1" x14ac:dyDescent="0.35"/>
    <row r="5463" hidden="1" x14ac:dyDescent="0.35"/>
    <row r="5464" hidden="1" x14ac:dyDescent="0.35"/>
    <row r="5465" hidden="1" x14ac:dyDescent="0.35"/>
    <row r="5466" hidden="1" x14ac:dyDescent="0.35"/>
    <row r="5467" hidden="1" x14ac:dyDescent="0.35"/>
    <row r="5468" hidden="1" x14ac:dyDescent="0.35"/>
    <row r="5469" hidden="1" x14ac:dyDescent="0.35"/>
    <row r="5470" hidden="1" x14ac:dyDescent="0.35"/>
    <row r="5471" hidden="1" x14ac:dyDescent="0.35"/>
    <row r="5472" hidden="1" x14ac:dyDescent="0.35"/>
    <row r="5473" hidden="1" x14ac:dyDescent="0.35"/>
    <row r="5474" hidden="1" x14ac:dyDescent="0.35"/>
    <row r="5475" hidden="1" x14ac:dyDescent="0.35"/>
    <row r="5476" hidden="1" x14ac:dyDescent="0.35"/>
    <row r="5477" hidden="1" x14ac:dyDescent="0.35"/>
    <row r="5478" hidden="1" x14ac:dyDescent="0.35"/>
    <row r="5479" hidden="1" x14ac:dyDescent="0.35"/>
    <row r="5480" hidden="1" x14ac:dyDescent="0.35"/>
    <row r="5481" hidden="1" x14ac:dyDescent="0.35"/>
    <row r="5482" hidden="1" x14ac:dyDescent="0.35"/>
    <row r="5483" hidden="1" x14ac:dyDescent="0.35"/>
    <row r="5484" hidden="1" x14ac:dyDescent="0.35"/>
    <row r="5485" hidden="1" x14ac:dyDescent="0.35"/>
    <row r="5486" hidden="1" x14ac:dyDescent="0.35"/>
    <row r="5487" hidden="1" x14ac:dyDescent="0.35"/>
    <row r="5488" hidden="1" x14ac:dyDescent="0.35"/>
    <row r="5489" hidden="1" x14ac:dyDescent="0.35"/>
    <row r="5490" hidden="1" x14ac:dyDescent="0.35"/>
    <row r="5491" hidden="1" x14ac:dyDescent="0.35"/>
    <row r="5492" hidden="1" x14ac:dyDescent="0.35"/>
    <row r="5493" hidden="1" x14ac:dyDescent="0.35"/>
    <row r="5494" hidden="1" x14ac:dyDescent="0.35"/>
    <row r="5495" hidden="1" x14ac:dyDescent="0.35"/>
    <row r="5496" hidden="1" x14ac:dyDescent="0.35"/>
    <row r="5497" hidden="1" x14ac:dyDescent="0.35"/>
    <row r="5498" hidden="1" x14ac:dyDescent="0.35"/>
    <row r="5499" hidden="1" x14ac:dyDescent="0.35"/>
    <row r="5500" hidden="1" x14ac:dyDescent="0.35"/>
    <row r="5501" hidden="1" x14ac:dyDescent="0.35"/>
    <row r="5502" hidden="1" x14ac:dyDescent="0.35"/>
    <row r="5503" hidden="1" x14ac:dyDescent="0.35"/>
    <row r="5504" hidden="1" x14ac:dyDescent="0.35"/>
    <row r="5505" hidden="1" x14ac:dyDescent="0.35"/>
    <row r="5506" hidden="1" x14ac:dyDescent="0.35"/>
    <row r="5507" hidden="1" x14ac:dyDescent="0.35"/>
    <row r="5508" hidden="1" x14ac:dyDescent="0.35"/>
    <row r="5509" hidden="1" x14ac:dyDescent="0.35"/>
    <row r="5510" hidden="1" x14ac:dyDescent="0.35"/>
    <row r="5511" hidden="1" x14ac:dyDescent="0.35"/>
    <row r="5512" hidden="1" x14ac:dyDescent="0.35"/>
    <row r="5513" hidden="1" x14ac:dyDescent="0.35"/>
    <row r="5514" hidden="1" x14ac:dyDescent="0.35"/>
    <row r="5515" hidden="1" x14ac:dyDescent="0.35"/>
    <row r="5516" hidden="1" x14ac:dyDescent="0.35"/>
    <row r="5517" hidden="1" x14ac:dyDescent="0.35"/>
    <row r="5518" hidden="1" x14ac:dyDescent="0.35"/>
    <row r="5519" hidden="1" x14ac:dyDescent="0.35"/>
    <row r="5520" hidden="1" x14ac:dyDescent="0.35"/>
    <row r="5521" hidden="1" x14ac:dyDescent="0.35"/>
    <row r="5522" hidden="1" x14ac:dyDescent="0.35"/>
    <row r="5523" hidden="1" x14ac:dyDescent="0.35"/>
    <row r="5524" hidden="1" x14ac:dyDescent="0.35"/>
    <row r="5525" hidden="1" x14ac:dyDescent="0.35"/>
    <row r="5526" hidden="1" x14ac:dyDescent="0.35"/>
    <row r="5527" hidden="1" x14ac:dyDescent="0.35"/>
    <row r="5528" hidden="1" x14ac:dyDescent="0.35"/>
    <row r="5529" hidden="1" x14ac:dyDescent="0.35"/>
    <row r="5530" hidden="1" x14ac:dyDescent="0.35"/>
    <row r="5531" hidden="1" x14ac:dyDescent="0.35"/>
    <row r="5532" hidden="1" x14ac:dyDescent="0.35"/>
    <row r="5533" hidden="1" x14ac:dyDescent="0.35"/>
    <row r="5534" hidden="1" x14ac:dyDescent="0.35"/>
    <row r="5535" hidden="1" x14ac:dyDescent="0.35"/>
    <row r="5536" hidden="1" x14ac:dyDescent="0.35"/>
    <row r="5537" hidden="1" x14ac:dyDescent="0.35"/>
    <row r="5538" hidden="1" x14ac:dyDescent="0.35"/>
    <row r="5539" hidden="1" x14ac:dyDescent="0.35"/>
    <row r="5540" hidden="1" x14ac:dyDescent="0.35"/>
    <row r="5541" hidden="1" x14ac:dyDescent="0.35"/>
    <row r="5542" hidden="1" x14ac:dyDescent="0.35"/>
    <row r="5543" hidden="1" x14ac:dyDescent="0.35"/>
    <row r="5544" hidden="1" x14ac:dyDescent="0.35"/>
    <row r="5545" hidden="1" x14ac:dyDescent="0.35"/>
    <row r="5546" hidden="1" x14ac:dyDescent="0.35"/>
    <row r="5547" hidden="1" x14ac:dyDescent="0.35"/>
    <row r="5548" hidden="1" x14ac:dyDescent="0.35"/>
    <row r="5549" hidden="1" x14ac:dyDescent="0.35"/>
    <row r="5550" hidden="1" x14ac:dyDescent="0.35"/>
    <row r="5551" hidden="1" x14ac:dyDescent="0.35"/>
    <row r="5552" hidden="1" x14ac:dyDescent="0.35"/>
    <row r="5553" hidden="1" x14ac:dyDescent="0.35"/>
    <row r="5554" hidden="1" x14ac:dyDescent="0.35"/>
    <row r="5555" hidden="1" x14ac:dyDescent="0.35"/>
    <row r="5556" hidden="1" x14ac:dyDescent="0.35"/>
    <row r="5557" hidden="1" x14ac:dyDescent="0.35"/>
    <row r="5558" hidden="1" x14ac:dyDescent="0.35"/>
    <row r="5559" hidden="1" x14ac:dyDescent="0.35"/>
    <row r="5560" hidden="1" x14ac:dyDescent="0.35"/>
    <row r="5561" hidden="1" x14ac:dyDescent="0.35"/>
    <row r="5562" hidden="1" x14ac:dyDescent="0.35"/>
    <row r="5563" hidden="1" x14ac:dyDescent="0.35"/>
    <row r="5564" hidden="1" x14ac:dyDescent="0.35"/>
    <row r="5565" hidden="1" x14ac:dyDescent="0.35"/>
    <row r="5566" hidden="1" x14ac:dyDescent="0.35"/>
    <row r="5567" hidden="1" x14ac:dyDescent="0.35"/>
    <row r="5568" hidden="1" x14ac:dyDescent="0.35"/>
    <row r="5569" hidden="1" x14ac:dyDescent="0.35"/>
    <row r="5570" hidden="1" x14ac:dyDescent="0.35"/>
    <row r="5571" hidden="1" x14ac:dyDescent="0.35"/>
    <row r="5572" hidden="1" x14ac:dyDescent="0.35"/>
    <row r="5573" hidden="1" x14ac:dyDescent="0.35"/>
    <row r="5574" hidden="1" x14ac:dyDescent="0.35"/>
    <row r="5575" hidden="1" x14ac:dyDescent="0.35"/>
    <row r="5576" hidden="1" x14ac:dyDescent="0.35"/>
    <row r="5577" hidden="1" x14ac:dyDescent="0.35"/>
    <row r="5578" hidden="1" x14ac:dyDescent="0.35"/>
    <row r="5579" hidden="1" x14ac:dyDescent="0.35"/>
    <row r="5580" hidden="1" x14ac:dyDescent="0.35"/>
    <row r="5581" hidden="1" x14ac:dyDescent="0.35"/>
    <row r="5582" hidden="1" x14ac:dyDescent="0.35"/>
    <row r="5583" hidden="1" x14ac:dyDescent="0.35"/>
    <row r="5584" hidden="1" x14ac:dyDescent="0.35"/>
    <row r="5585" hidden="1" x14ac:dyDescent="0.35"/>
    <row r="5586" hidden="1" x14ac:dyDescent="0.35"/>
    <row r="5587" hidden="1" x14ac:dyDescent="0.35"/>
    <row r="5588" hidden="1" x14ac:dyDescent="0.35"/>
    <row r="5589" hidden="1" x14ac:dyDescent="0.35"/>
    <row r="5590" hidden="1" x14ac:dyDescent="0.35"/>
    <row r="5591" hidden="1" x14ac:dyDescent="0.35"/>
    <row r="5592" hidden="1" x14ac:dyDescent="0.35"/>
    <row r="5593" hidden="1" x14ac:dyDescent="0.35"/>
    <row r="5594" hidden="1" x14ac:dyDescent="0.35"/>
    <row r="5595" hidden="1" x14ac:dyDescent="0.35"/>
    <row r="5596" hidden="1" x14ac:dyDescent="0.35"/>
    <row r="5597" hidden="1" x14ac:dyDescent="0.35"/>
    <row r="5598" hidden="1" x14ac:dyDescent="0.35"/>
    <row r="5599" hidden="1" x14ac:dyDescent="0.35"/>
    <row r="5600" hidden="1" x14ac:dyDescent="0.35"/>
    <row r="5601" hidden="1" x14ac:dyDescent="0.35"/>
    <row r="5602" hidden="1" x14ac:dyDescent="0.35"/>
    <row r="5603" hidden="1" x14ac:dyDescent="0.35"/>
    <row r="5604" hidden="1" x14ac:dyDescent="0.35"/>
    <row r="5605" hidden="1" x14ac:dyDescent="0.35"/>
    <row r="5606" hidden="1" x14ac:dyDescent="0.35"/>
    <row r="5607" hidden="1" x14ac:dyDescent="0.35"/>
    <row r="5608" hidden="1" x14ac:dyDescent="0.35"/>
    <row r="5609" hidden="1" x14ac:dyDescent="0.35"/>
    <row r="5610" hidden="1" x14ac:dyDescent="0.35"/>
    <row r="5611" hidden="1" x14ac:dyDescent="0.35"/>
    <row r="5612" hidden="1" x14ac:dyDescent="0.35"/>
    <row r="5613" hidden="1" x14ac:dyDescent="0.35"/>
    <row r="5614" hidden="1" x14ac:dyDescent="0.35"/>
    <row r="5615" hidden="1" x14ac:dyDescent="0.35"/>
    <row r="5616" hidden="1" x14ac:dyDescent="0.35"/>
    <row r="5617" hidden="1" x14ac:dyDescent="0.35"/>
    <row r="5618" hidden="1" x14ac:dyDescent="0.35"/>
    <row r="5619" hidden="1" x14ac:dyDescent="0.35"/>
    <row r="5620" hidden="1" x14ac:dyDescent="0.35"/>
    <row r="5621" hidden="1" x14ac:dyDescent="0.35"/>
    <row r="5622" hidden="1" x14ac:dyDescent="0.35"/>
    <row r="5623" hidden="1" x14ac:dyDescent="0.35"/>
    <row r="5624" hidden="1" x14ac:dyDescent="0.35"/>
    <row r="5625" hidden="1" x14ac:dyDescent="0.35"/>
    <row r="5626" hidden="1" x14ac:dyDescent="0.35"/>
    <row r="5627" hidden="1" x14ac:dyDescent="0.35"/>
    <row r="5628" hidden="1" x14ac:dyDescent="0.35"/>
    <row r="5629" hidden="1" x14ac:dyDescent="0.35"/>
    <row r="5630" hidden="1" x14ac:dyDescent="0.35"/>
    <row r="5631" hidden="1" x14ac:dyDescent="0.35"/>
    <row r="5632" hidden="1" x14ac:dyDescent="0.35"/>
    <row r="5633" hidden="1" x14ac:dyDescent="0.35"/>
    <row r="5634" hidden="1" x14ac:dyDescent="0.35"/>
    <row r="5635" hidden="1" x14ac:dyDescent="0.35"/>
    <row r="5636" hidden="1" x14ac:dyDescent="0.35"/>
    <row r="5637" hidden="1" x14ac:dyDescent="0.35"/>
    <row r="5638" hidden="1" x14ac:dyDescent="0.35"/>
    <row r="5639" hidden="1" x14ac:dyDescent="0.35"/>
    <row r="5640" hidden="1" x14ac:dyDescent="0.35"/>
    <row r="5641" hidden="1" x14ac:dyDescent="0.35"/>
    <row r="5642" hidden="1" x14ac:dyDescent="0.35"/>
    <row r="5643" hidden="1" x14ac:dyDescent="0.35"/>
    <row r="5644" hidden="1" x14ac:dyDescent="0.35"/>
    <row r="5645" hidden="1" x14ac:dyDescent="0.35"/>
    <row r="5646" hidden="1" x14ac:dyDescent="0.35"/>
    <row r="5647" hidden="1" x14ac:dyDescent="0.35"/>
    <row r="5648" hidden="1" x14ac:dyDescent="0.35"/>
    <row r="5649" hidden="1" x14ac:dyDescent="0.35"/>
    <row r="5650" hidden="1" x14ac:dyDescent="0.35"/>
    <row r="5651" hidden="1" x14ac:dyDescent="0.35"/>
    <row r="5652" hidden="1" x14ac:dyDescent="0.35"/>
    <row r="5653" hidden="1" x14ac:dyDescent="0.35"/>
    <row r="5654" hidden="1" x14ac:dyDescent="0.35"/>
    <row r="5655" hidden="1" x14ac:dyDescent="0.35"/>
    <row r="5656" hidden="1" x14ac:dyDescent="0.35"/>
    <row r="5657" hidden="1" x14ac:dyDescent="0.35"/>
    <row r="5658" hidden="1" x14ac:dyDescent="0.35"/>
    <row r="5659" hidden="1" x14ac:dyDescent="0.35"/>
    <row r="5660" hidden="1" x14ac:dyDescent="0.35"/>
    <row r="5661" hidden="1" x14ac:dyDescent="0.35"/>
    <row r="5662" hidden="1" x14ac:dyDescent="0.35"/>
    <row r="5663" hidden="1" x14ac:dyDescent="0.35"/>
    <row r="5664" hidden="1" x14ac:dyDescent="0.35"/>
    <row r="5665" hidden="1" x14ac:dyDescent="0.35"/>
    <row r="5666" hidden="1" x14ac:dyDescent="0.35"/>
    <row r="5667" hidden="1" x14ac:dyDescent="0.35"/>
    <row r="5668" hidden="1" x14ac:dyDescent="0.35"/>
    <row r="5669" hidden="1" x14ac:dyDescent="0.35"/>
    <row r="5670" hidden="1" x14ac:dyDescent="0.35"/>
    <row r="5671" hidden="1" x14ac:dyDescent="0.35"/>
    <row r="5672" hidden="1" x14ac:dyDescent="0.35"/>
    <row r="5673" hidden="1" x14ac:dyDescent="0.35"/>
    <row r="5674" hidden="1" x14ac:dyDescent="0.35"/>
    <row r="5675" hidden="1" x14ac:dyDescent="0.35"/>
    <row r="5676" hidden="1" x14ac:dyDescent="0.35"/>
    <row r="5677" hidden="1" x14ac:dyDescent="0.35"/>
    <row r="5678" hidden="1" x14ac:dyDescent="0.35"/>
    <row r="5679" hidden="1" x14ac:dyDescent="0.35"/>
    <row r="5680" hidden="1" x14ac:dyDescent="0.35"/>
    <row r="5681" hidden="1" x14ac:dyDescent="0.35"/>
    <row r="5682" hidden="1" x14ac:dyDescent="0.35"/>
    <row r="5683" hidden="1" x14ac:dyDescent="0.35"/>
    <row r="5684" hidden="1" x14ac:dyDescent="0.35"/>
    <row r="5685" hidden="1" x14ac:dyDescent="0.35"/>
    <row r="5686" hidden="1" x14ac:dyDescent="0.35"/>
    <row r="5687" hidden="1" x14ac:dyDescent="0.35"/>
    <row r="5688" hidden="1" x14ac:dyDescent="0.35"/>
    <row r="5689" hidden="1" x14ac:dyDescent="0.35"/>
    <row r="5690" hidden="1" x14ac:dyDescent="0.35"/>
    <row r="5691" hidden="1" x14ac:dyDescent="0.35"/>
    <row r="5692" hidden="1" x14ac:dyDescent="0.35"/>
    <row r="5693" hidden="1" x14ac:dyDescent="0.35"/>
    <row r="5694" hidden="1" x14ac:dyDescent="0.35"/>
    <row r="5695" hidden="1" x14ac:dyDescent="0.35"/>
    <row r="5696" hidden="1" x14ac:dyDescent="0.35"/>
    <row r="5697" hidden="1" x14ac:dyDescent="0.35"/>
    <row r="5698" hidden="1" x14ac:dyDescent="0.35"/>
    <row r="5699" hidden="1" x14ac:dyDescent="0.35"/>
    <row r="5700" hidden="1" x14ac:dyDescent="0.35"/>
    <row r="5701" hidden="1" x14ac:dyDescent="0.35"/>
    <row r="5702" hidden="1" x14ac:dyDescent="0.35"/>
    <row r="5703" hidden="1" x14ac:dyDescent="0.35"/>
    <row r="5704" hidden="1" x14ac:dyDescent="0.35"/>
    <row r="5705" hidden="1" x14ac:dyDescent="0.35"/>
    <row r="5706" hidden="1" x14ac:dyDescent="0.35"/>
    <row r="5707" hidden="1" x14ac:dyDescent="0.35"/>
    <row r="5708" hidden="1" x14ac:dyDescent="0.35"/>
    <row r="5709" hidden="1" x14ac:dyDescent="0.35"/>
    <row r="5710" hidden="1" x14ac:dyDescent="0.35"/>
    <row r="5711" hidden="1" x14ac:dyDescent="0.35"/>
    <row r="5712" hidden="1" x14ac:dyDescent="0.35"/>
    <row r="5713" hidden="1" x14ac:dyDescent="0.35"/>
    <row r="5714" hidden="1" x14ac:dyDescent="0.35"/>
    <row r="5715" hidden="1" x14ac:dyDescent="0.35"/>
    <row r="5716" hidden="1" x14ac:dyDescent="0.35"/>
    <row r="5717" hidden="1" x14ac:dyDescent="0.35"/>
    <row r="5718" hidden="1" x14ac:dyDescent="0.35"/>
    <row r="5719" hidden="1" x14ac:dyDescent="0.35"/>
    <row r="5720" hidden="1" x14ac:dyDescent="0.35"/>
    <row r="5721" hidden="1" x14ac:dyDescent="0.35"/>
    <row r="5722" hidden="1" x14ac:dyDescent="0.35"/>
    <row r="5723" hidden="1" x14ac:dyDescent="0.35"/>
    <row r="5724" hidden="1" x14ac:dyDescent="0.35"/>
    <row r="5725" hidden="1" x14ac:dyDescent="0.35"/>
    <row r="5726" hidden="1" x14ac:dyDescent="0.35"/>
    <row r="5727" hidden="1" x14ac:dyDescent="0.35"/>
    <row r="5728" hidden="1" x14ac:dyDescent="0.35"/>
    <row r="5729" hidden="1" x14ac:dyDescent="0.35"/>
    <row r="5730" hidden="1" x14ac:dyDescent="0.35"/>
    <row r="5731" hidden="1" x14ac:dyDescent="0.35"/>
    <row r="5732" hidden="1" x14ac:dyDescent="0.35"/>
    <row r="5733" hidden="1" x14ac:dyDescent="0.35"/>
    <row r="5734" hidden="1" x14ac:dyDescent="0.35"/>
    <row r="5735" hidden="1" x14ac:dyDescent="0.35"/>
    <row r="5736" hidden="1" x14ac:dyDescent="0.35"/>
    <row r="5737" hidden="1" x14ac:dyDescent="0.35"/>
    <row r="5738" hidden="1" x14ac:dyDescent="0.35"/>
    <row r="5739" hidden="1" x14ac:dyDescent="0.35"/>
    <row r="5740" hidden="1" x14ac:dyDescent="0.35"/>
    <row r="5741" hidden="1" x14ac:dyDescent="0.35"/>
    <row r="5742" hidden="1" x14ac:dyDescent="0.35"/>
    <row r="5743" hidden="1" x14ac:dyDescent="0.35"/>
    <row r="5744" hidden="1" x14ac:dyDescent="0.35"/>
    <row r="5745" hidden="1" x14ac:dyDescent="0.35"/>
    <row r="5746" hidden="1" x14ac:dyDescent="0.35"/>
    <row r="5747" hidden="1" x14ac:dyDescent="0.35"/>
    <row r="5748" hidden="1" x14ac:dyDescent="0.35"/>
    <row r="5749" hidden="1" x14ac:dyDescent="0.35"/>
    <row r="5750" hidden="1" x14ac:dyDescent="0.35"/>
    <row r="5751" hidden="1" x14ac:dyDescent="0.35"/>
    <row r="5752" hidden="1" x14ac:dyDescent="0.35"/>
    <row r="5753" hidden="1" x14ac:dyDescent="0.35"/>
    <row r="5754" hidden="1" x14ac:dyDescent="0.35"/>
    <row r="5755" hidden="1" x14ac:dyDescent="0.35"/>
    <row r="5756" hidden="1" x14ac:dyDescent="0.35"/>
    <row r="5757" hidden="1" x14ac:dyDescent="0.35"/>
    <row r="5758" hidden="1" x14ac:dyDescent="0.35"/>
    <row r="5759" hidden="1" x14ac:dyDescent="0.35"/>
    <row r="5760" hidden="1" x14ac:dyDescent="0.35"/>
    <row r="5761" hidden="1" x14ac:dyDescent="0.35"/>
    <row r="5762" hidden="1" x14ac:dyDescent="0.35"/>
    <row r="5763" hidden="1" x14ac:dyDescent="0.35"/>
    <row r="5764" hidden="1" x14ac:dyDescent="0.35"/>
    <row r="5765" hidden="1" x14ac:dyDescent="0.35"/>
    <row r="5766" hidden="1" x14ac:dyDescent="0.35"/>
    <row r="5767" hidden="1" x14ac:dyDescent="0.35"/>
    <row r="5768" hidden="1" x14ac:dyDescent="0.35"/>
    <row r="5769" hidden="1" x14ac:dyDescent="0.35"/>
    <row r="5770" hidden="1" x14ac:dyDescent="0.35"/>
    <row r="5771" hidden="1" x14ac:dyDescent="0.35"/>
    <row r="5772" hidden="1" x14ac:dyDescent="0.35"/>
    <row r="5773" hidden="1" x14ac:dyDescent="0.35"/>
    <row r="5774" hidden="1" x14ac:dyDescent="0.35"/>
    <row r="5775" hidden="1" x14ac:dyDescent="0.35"/>
    <row r="5776" hidden="1" x14ac:dyDescent="0.35"/>
    <row r="5777" hidden="1" x14ac:dyDescent="0.35"/>
    <row r="5778" hidden="1" x14ac:dyDescent="0.35"/>
    <row r="5779" hidden="1" x14ac:dyDescent="0.35"/>
    <row r="5780" hidden="1" x14ac:dyDescent="0.35"/>
    <row r="5781" hidden="1" x14ac:dyDescent="0.35"/>
    <row r="5782" hidden="1" x14ac:dyDescent="0.35"/>
    <row r="5783" hidden="1" x14ac:dyDescent="0.35"/>
    <row r="5784" hidden="1" x14ac:dyDescent="0.35"/>
    <row r="5785" hidden="1" x14ac:dyDescent="0.35"/>
    <row r="5786" hidden="1" x14ac:dyDescent="0.35"/>
    <row r="5787" hidden="1" x14ac:dyDescent="0.35"/>
    <row r="5788" hidden="1" x14ac:dyDescent="0.35"/>
    <row r="5789" hidden="1" x14ac:dyDescent="0.35"/>
    <row r="5790" hidden="1" x14ac:dyDescent="0.35"/>
    <row r="5791" hidden="1" x14ac:dyDescent="0.35"/>
    <row r="5792" hidden="1" x14ac:dyDescent="0.35"/>
    <row r="5793" hidden="1" x14ac:dyDescent="0.35"/>
    <row r="5794" hidden="1" x14ac:dyDescent="0.35"/>
    <row r="5795" hidden="1" x14ac:dyDescent="0.35"/>
    <row r="5796" hidden="1" x14ac:dyDescent="0.35"/>
    <row r="5797" hidden="1" x14ac:dyDescent="0.35"/>
    <row r="5798" hidden="1" x14ac:dyDescent="0.35"/>
    <row r="5799" hidden="1" x14ac:dyDescent="0.35"/>
    <row r="5800" hidden="1" x14ac:dyDescent="0.35"/>
    <row r="5801" hidden="1" x14ac:dyDescent="0.35"/>
    <row r="5802" hidden="1" x14ac:dyDescent="0.35"/>
    <row r="5803" hidden="1" x14ac:dyDescent="0.35"/>
    <row r="5804" hidden="1" x14ac:dyDescent="0.35"/>
    <row r="5805" hidden="1" x14ac:dyDescent="0.35"/>
    <row r="5806" hidden="1" x14ac:dyDescent="0.35"/>
    <row r="5807" hidden="1" x14ac:dyDescent="0.35"/>
    <row r="5808" hidden="1" x14ac:dyDescent="0.35"/>
    <row r="5809" hidden="1" x14ac:dyDescent="0.35"/>
    <row r="5810" hidden="1" x14ac:dyDescent="0.35"/>
    <row r="5811" hidden="1" x14ac:dyDescent="0.35"/>
    <row r="5812" hidden="1" x14ac:dyDescent="0.35"/>
    <row r="5813" hidden="1" x14ac:dyDescent="0.35"/>
    <row r="5814" hidden="1" x14ac:dyDescent="0.35"/>
    <row r="5815" hidden="1" x14ac:dyDescent="0.35"/>
    <row r="5816" hidden="1" x14ac:dyDescent="0.35"/>
    <row r="5817" hidden="1" x14ac:dyDescent="0.35"/>
    <row r="5818" hidden="1" x14ac:dyDescent="0.35"/>
    <row r="5819" hidden="1" x14ac:dyDescent="0.35"/>
    <row r="5820" hidden="1" x14ac:dyDescent="0.35"/>
    <row r="5821" hidden="1" x14ac:dyDescent="0.35"/>
    <row r="5822" hidden="1" x14ac:dyDescent="0.35"/>
    <row r="5823" hidden="1" x14ac:dyDescent="0.35"/>
    <row r="5824" hidden="1" x14ac:dyDescent="0.35"/>
    <row r="5825" hidden="1" x14ac:dyDescent="0.35"/>
    <row r="5826" hidden="1" x14ac:dyDescent="0.35"/>
    <row r="5827" hidden="1" x14ac:dyDescent="0.35"/>
    <row r="5828" hidden="1" x14ac:dyDescent="0.35"/>
    <row r="5829" hidden="1" x14ac:dyDescent="0.35"/>
    <row r="5830" hidden="1" x14ac:dyDescent="0.35"/>
    <row r="5831" hidden="1" x14ac:dyDescent="0.35"/>
    <row r="5832" hidden="1" x14ac:dyDescent="0.35"/>
    <row r="5833" hidden="1" x14ac:dyDescent="0.35"/>
    <row r="5834" hidden="1" x14ac:dyDescent="0.35"/>
    <row r="5835" hidden="1" x14ac:dyDescent="0.35"/>
    <row r="5836" hidden="1" x14ac:dyDescent="0.35"/>
    <row r="5837" hidden="1" x14ac:dyDescent="0.35"/>
    <row r="5838" hidden="1" x14ac:dyDescent="0.35"/>
    <row r="5839" hidden="1" x14ac:dyDescent="0.35"/>
    <row r="5840" hidden="1" x14ac:dyDescent="0.35"/>
    <row r="5841" hidden="1" x14ac:dyDescent="0.35"/>
    <row r="5842" hidden="1" x14ac:dyDescent="0.35"/>
    <row r="5843" hidden="1" x14ac:dyDescent="0.35"/>
    <row r="5844" hidden="1" x14ac:dyDescent="0.35"/>
    <row r="5845" hidden="1" x14ac:dyDescent="0.35"/>
    <row r="5846" hidden="1" x14ac:dyDescent="0.35"/>
    <row r="5847" hidden="1" x14ac:dyDescent="0.35"/>
    <row r="5848" hidden="1" x14ac:dyDescent="0.35"/>
    <row r="5849" hidden="1" x14ac:dyDescent="0.35"/>
    <row r="5850" hidden="1" x14ac:dyDescent="0.35"/>
    <row r="5851" hidden="1" x14ac:dyDescent="0.35"/>
    <row r="5852" hidden="1" x14ac:dyDescent="0.35"/>
    <row r="5853" hidden="1" x14ac:dyDescent="0.35"/>
    <row r="5854" hidden="1" x14ac:dyDescent="0.35"/>
    <row r="5855" hidden="1" x14ac:dyDescent="0.35"/>
    <row r="5856" hidden="1" x14ac:dyDescent="0.35"/>
    <row r="5857" hidden="1" x14ac:dyDescent="0.35"/>
    <row r="5858" hidden="1" x14ac:dyDescent="0.35"/>
    <row r="5859" hidden="1" x14ac:dyDescent="0.35"/>
    <row r="5860" hidden="1" x14ac:dyDescent="0.35"/>
    <row r="5861" hidden="1" x14ac:dyDescent="0.35"/>
    <row r="5862" hidden="1" x14ac:dyDescent="0.35"/>
    <row r="5863" hidden="1" x14ac:dyDescent="0.35"/>
    <row r="5864" hidden="1" x14ac:dyDescent="0.35"/>
    <row r="5865" hidden="1" x14ac:dyDescent="0.35"/>
    <row r="5866" hidden="1" x14ac:dyDescent="0.35"/>
    <row r="5867" hidden="1" x14ac:dyDescent="0.35"/>
    <row r="5868" hidden="1" x14ac:dyDescent="0.35"/>
    <row r="5869" hidden="1" x14ac:dyDescent="0.35"/>
    <row r="5870" hidden="1" x14ac:dyDescent="0.35"/>
    <row r="5871" hidden="1" x14ac:dyDescent="0.35"/>
    <row r="5872" hidden="1" x14ac:dyDescent="0.35"/>
    <row r="5873" hidden="1" x14ac:dyDescent="0.35"/>
    <row r="5874" hidden="1" x14ac:dyDescent="0.35"/>
    <row r="5875" hidden="1" x14ac:dyDescent="0.35"/>
    <row r="5876" hidden="1" x14ac:dyDescent="0.35"/>
    <row r="5877" hidden="1" x14ac:dyDescent="0.35"/>
    <row r="5878" hidden="1" x14ac:dyDescent="0.35"/>
    <row r="5879" hidden="1" x14ac:dyDescent="0.35"/>
    <row r="5880" hidden="1" x14ac:dyDescent="0.35"/>
    <row r="5881" hidden="1" x14ac:dyDescent="0.35"/>
    <row r="5882" hidden="1" x14ac:dyDescent="0.35"/>
    <row r="5883" hidden="1" x14ac:dyDescent="0.35"/>
    <row r="5884" hidden="1" x14ac:dyDescent="0.35"/>
    <row r="5885" hidden="1" x14ac:dyDescent="0.35"/>
    <row r="5886" hidden="1" x14ac:dyDescent="0.35"/>
    <row r="5887" hidden="1" x14ac:dyDescent="0.35"/>
    <row r="5888" hidden="1" x14ac:dyDescent="0.35"/>
    <row r="5889" hidden="1" x14ac:dyDescent="0.35"/>
    <row r="5890" hidden="1" x14ac:dyDescent="0.35"/>
    <row r="5891" hidden="1" x14ac:dyDescent="0.35"/>
    <row r="5892" hidden="1" x14ac:dyDescent="0.35"/>
    <row r="5893" hidden="1" x14ac:dyDescent="0.35"/>
    <row r="5894" hidden="1" x14ac:dyDescent="0.35"/>
    <row r="5895" hidden="1" x14ac:dyDescent="0.35"/>
    <row r="5896" hidden="1" x14ac:dyDescent="0.35"/>
    <row r="5897" hidden="1" x14ac:dyDescent="0.35"/>
    <row r="5898" hidden="1" x14ac:dyDescent="0.35"/>
    <row r="5899" hidden="1" x14ac:dyDescent="0.35"/>
    <row r="5900" hidden="1" x14ac:dyDescent="0.35"/>
    <row r="5901" hidden="1" x14ac:dyDescent="0.35"/>
    <row r="5902" hidden="1" x14ac:dyDescent="0.35"/>
    <row r="5903" hidden="1" x14ac:dyDescent="0.35"/>
    <row r="5904" hidden="1" x14ac:dyDescent="0.35"/>
    <row r="5905" hidden="1" x14ac:dyDescent="0.35"/>
    <row r="5906" hidden="1" x14ac:dyDescent="0.35"/>
    <row r="5907" hidden="1" x14ac:dyDescent="0.35"/>
    <row r="5908" hidden="1" x14ac:dyDescent="0.35"/>
    <row r="5909" hidden="1" x14ac:dyDescent="0.35"/>
    <row r="5910" hidden="1" x14ac:dyDescent="0.35"/>
    <row r="5911" hidden="1" x14ac:dyDescent="0.35"/>
    <row r="5912" hidden="1" x14ac:dyDescent="0.35"/>
    <row r="5913" hidden="1" x14ac:dyDescent="0.35"/>
    <row r="5914" hidden="1" x14ac:dyDescent="0.35"/>
    <row r="5915" hidden="1" x14ac:dyDescent="0.35"/>
    <row r="5916" hidden="1" x14ac:dyDescent="0.35"/>
    <row r="5917" hidden="1" x14ac:dyDescent="0.35"/>
    <row r="5918" hidden="1" x14ac:dyDescent="0.35"/>
    <row r="5919" hidden="1" x14ac:dyDescent="0.35"/>
    <row r="5920" hidden="1" x14ac:dyDescent="0.35"/>
    <row r="5921" hidden="1" x14ac:dyDescent="0.35"/>
    <row r="5922" hidden="1" x14ac:dyDescent="0.35"/>
    <row r="5923" hidden="1" x14ac:dyDescent="0.35"/>
    <row r="5924" hidden="1" x14ac:dyDescent="0.35"/>
    <row r="5925" hidden="1" x14ac:dyDescent="0.35"/>
    <row r="5926" hidden="1" x14ac:dyDescent="0.35"/>
    <row r="5927" hidden="1" x14ac:dyDescent="0.35"/>
    <row r="5928" hidden="1" x14ac:dyDescent="0.35"/>
    <row r="5929" hidden="1" x14ac:dyDescent="0.35"/>
    <row r="5930" hidden="1" x14ac:dyDescent="0.35"/>
    <row r="5931" hidden="1" x14ac:dyDescent="0.35"/>
    <row r="5932" hidden="1" x14ac:dyDescent="0.35"/>
    <row r="5933" hidden="1" x14ac:dyDescent="0.35"/>
    <row r="5934" hidden="1" x14ac:dyDescent="0.35"/>
    <row r="5935" hidden="1" x14ac:dyDescent="0.35"/>
    <row r="5936" hidden="1" x14ac:dyDescent="0.35"/>
    <row r="5937" hidden="1" x14ac:dyDescent="0.35"/>
    <row r="5938" hidden="1" x14ac:dyDescent="0.35"/>
    <row r="5939" hidden="1" x14ac:dyDescent="0.35"/>
    <row r="5940" hidden="1" x14ac:dyDescent="0.35"/>
    <row r="5941" hidden="1" x14ac:dyDescent="0.35"/>
    <row r="5942" hidden="1" x14ac:dyDescent="0.35"/>
    <row r="5943" hidden="1" x14ac:dyDescent="0.35"/>
    <row r="5944" hidden="1" x14ac:dyDescent="0.35"/>
    <row r="5945" hidden="1" x14ac:dyDescent="0.35"/>
    <row r="5946" hidden="1" x14ac:dyDescent="0.35"/>
    <row r="5947" hidden="1" x14ac:dyDescent="0.35"/>
    <row r="5948" hidden="1" x14ac:dyDescent="0.35"/>
    <row r="5949" hidden="1" x14ac:dyDescent="0.35"/>
    <row r="5950" hidden="1" x14ac:dyDescent="0.35"/>
    <row r="5951" hidden="1" x14ac:dyDescent="0.35"/>
    <row r="5952" hidden="1" x14ac:dyDescent="0.35"/>
    <row r="5953" hidden="1" x14ac:dyDescent="0.35"/>
    <row r="5954" hidden="1" x14ac:dyDescent="0.35"/>
    <row r="5955" hidden="1" x14ac:dyDescent="0.35"/>
    <row r="5956" hidden="1" x14ac:dyDescent="0.35"/>
    <row r="5957" hidden="1" x14ac:dyDescent="0.35"/>
    <row r="5958" hidden="1" x14ac:dyDescent="0.35"/>
    <row r="5959" hidden="1" x14ac:dyDescent="0.35"/>
    <row r="5960" hidden="1" x14ac:dyDescent="0.35"/>
    <row r="5961" hidden="1" x14ac:dyDescent="0.35"/>
    <row r="5962" hidden="1" x14ac:dyDescent="0.35"/>
    <row r="5963" hidden="1" x14ac:dyDescent="0.35"/>
    <row r="5964" hidden="1" x14ac:dyDescent="0.35"/>
    <row r="5965" hidden="1" x14ac:dyDescent="0.35"/>
    <row r="5966" hidden="1" x14ac:dyDescent="0.35"/>
    <row r="5967" hidden="1" x14ac:dyDescent="0.35"/>
    <row r="5968" hidden="1" x14ac:dyDescent="0.35"/>
    <row r="5969" hidden="1" x14ac:dyDescent="0.35"/>
    <row r="5970" hidden="1" x14ac:dyDescent="0.35"/>
    <row r="5971" hidden="1" x14ac:dyDescent="0.35"/>
    <row r="5972" hidden="1" x14ac:dyDescent="0.35"/>
    <row r="5973" hidden="1" x14ac:dyDescent="0.35"/>
    <row r="5974" hidden="1" x14ac:dyDescent="0.35"/>
    <row r="5975" hidden="1" x14ac:dyDescent="0.35"/>
    <row r="5976" hidden="1" x14ac:dyDescent="0.35"/>
    <row r="5977" hidden="1" x14ac:dyDescent="0.35"/>
    <row r="5978" hidden="1" x14ac:dyDescent="0.35"/>
    <row r="5979" hidden="1" x14ac:dyDescent="0.35"/>
    <row r="5980" hidden="1" x14ac:dyDescent="0.35"/>
    <row r="5981" hidden="1" x14ac:dyDescent="0.35"/>
    <row r="5982" hidden="1" x14ac:dyDescent="0.35"/>
    <row r="5983" hidden="1" x14ac:dyDescent="0.35"/>
    <row r="5984" hidden="1" x14ac:dyDescent="0.35"/>
    <row r="5985" hidden="1" x14ac:dyDescent="0.35"/>
    <row r="5986" hidden="1" x14ac:dyDescent="0.35"/>
    <row r="5987" hidden="1" x14ac:dyDescent="0.35"/>
    <row r="5988" hidden="1" x14ac:dyDescent="0.35"/>
    <row r="5989" hidden="1" x14ac:dyDescent="0.35"/>
    <row r="5990" hidden="1" x14ac:dyDescent="0.35"/>
    <row r="5991" hidden="1" x14ac:dyDescent="0.35"/>
    <row r="5992" hidden="1" x14ac:dyDescent="0.35"/>
    <row r="5993" hidden="1" x14ac:dyDescent="0.35"/>
    <row r="5994" hidden="1" x14ac:dyDescent="0.35"/>
    <row r="5995" hidden="1" x14ac:dyDescent="0.35"/>
    <row r="5996" hidden="1" x14ac:dyDescent="0.35"/>
    <row r="5997" hidden="1" x14ac:dyDescent="0.35"/>
    <row r="5998" hidden="1" x14ac:dyDescent="0.35"/>
    <row r="5999" hidden="1" x14ac:dyDescent="0.35"/>
    <row r="6000" hidden="1" x14ac:dyDescent="0.35"/>
    <row r="6001" hidden="1" x14ac:dyDescent="0.35"/>
    <row r="6002" hidden="1" x14ac:dyDescent="0.35"/>
    <row r="6003" hidden="1" x14ac:dyDescent="0.35"/>
    <row r="6004" hidden="1" x14ac:dyDescent="0.35"/>
    <row r="6005" hidden="1" x14ac:dyDescent="0.35"/>
    <row r="6006" hidden="1" x14ac:dyDescent="0.35"/>
    <row r="6007" hidden="1" x14ac:dyDescent="0.35"/>
    <row r="6008" hidden="1" x14ac:dyDescent="0.35"/>
    <row r="6009" hidden="1" x14ac:dyDescent="0.35"/>
    <row r="6010" hidden="1" x14ac:dyDescent="0.35"/>
    <row r="6011" hidden="1" x14ac:dyDescent="0.35"/>
    <row r="6012" hidden="1" x14ac:dyDescent="0.35"/>
    <row r="6013" hidden="1" x14ac:dyDescent="0.35"/>
    <row r="6014" hidden="1" x14ac:dyDescent="0.35"/>
    <row r="6015" hidden="1" x14ac:dyDescent="0.35"/>
    <row r="6016" hidden="1" x14ac:dyDescent="0.35"/>
    <row r="6017" hidden="1" x14ac:dyDescent="0.35"/>
    <row r="6018" hidden="1" x14ac:dyDescent="0.35"/>
    <row r="6019" hidden="1" x14ac:dyDescent="0.35"/>
    <row r="6020" hidden="1" x14ac:dyDescent="0.35"/>
    <row r="6021" hidden="1" x14ac:dyDescent="0.35"/>
    <row r="6022" hidden="1" x14ac:dyDescent="0.35"/>
    <row r="6023" hidden="1" x14ac:dyDescent="0.35"/>
    <row r="6024" hidden="1" x14ac:dyDescent="0.35"/>
    <row r="6025" hidden="1" x14ac:dyDescent="0.35"/>
    <row r="6026" hidden="1" x14ac:dyDescent="0.35"/>
    <row r="6027" hidden="1" x14ac:dyDescent="0.35"/>
    <row r="6028" hidden="1" x14ac:dyDescent="0.35"/>
    <row r="6029" hidden="1" x14ac:dyDescent="0.35"/>
    <row r="6030" hidden="1" x14ac:dyDescent="0.35"/>
    <row r="6031" hidden="1" x14ac:dyDescent="0.35"/>
    <row r="6032" hidden="1" x14ac:dyDescent="0.35"/>
    <row r="6033" hidden="1" x14ac:dyDescent="0.35"/>
    <row r="6034" hidden="1" x14ac:dyDescent="0.35"/>
    <row r="6035" hidden="1" x14ac:dyDescent="0.35"/>
    <row r="6036" hidden="1" x14ac:dyDescent="0.35"/>
    <row r="6037" hidden="1" x14ac:dyDescent="0.35"/>
    <row r="6038" hidden="1" x14ac:dyDescent="0.35"/>
    <row r="6039" hidden="1" x14ac:dyDescent="0.35"/>
    <row r="6040" hidden="1" x14ac:dyDescent="0.35"/>
    <row r="6041" hidden="1" x14ac:dyDescent="0.35"/>
    <row r="6042" hidden="1" x14ac:dyDescent="0.35"/>
    <row r="6043" hidden="1" x14ac:dyDescent="0.35"/>
    <row r="6044" hidden="1" x14ac:dyDescent="0.35"/>
    <row r="6045" hidden="1" x14ac:dyDescent="0.35"/>
    <row r="6046" hidden="1" x14ac:dyDescent="0.35"/>
    <row r="6047" hidden="1" x14ac:dyDescent="0.35"/>
    <row r="6048" hidden="1" x14ac:dyDescent="0.35"/>
    <row r="6049" hidden="1" x14ac:dyDescent="0.35"/>
    <row r="6050" hidden="1" x14ac:dyDescent="0.35"/>
    <row r="6051" hidden="1" x14ac:dyDescent="0.35"/>
    <row r="6052" hidden="1" x14ac:dyDescent="0.35"/>
    <row r="6053" hidden="1" x14ac:dyDescent="0.35"/>
    <row r="6054" hidden="1" x14ac:dyDescent="0.35"/>
    <row r="6055" hidden="1" x14ac:dyDescent="0.35"/>
    <row r="6056" hidden="1" x14ac:dyDescent="0.35"/>
    <row r="6057" hidden="1" x14ac:dyDescent="0.35"/>
    <row r="6058" hidden="1" x14ac:dyDescent="0.35"/>
    <row r="6059" hidden="1" x14ac:dyDescent="0.35"/>
    <row r="6060" hidden="1" x14ac:dyDescent="0.35"/>
    <row r="6061" hidden="1" x14ac:dyDescent="0.35"/>
    <row r="6062" hidden="1" x14ac:dyDescent="0.35"/>
    <row r="6063" hidden="1" x14ac:dyDescent="0.35"/>
    <row r="6064" hidden="1" x14ac:dyDescent="0.35"/>
    <row r="6065" hidden="1" x14ac:dyDescent="0.35"/>
    <row r="6066" hidden="1" x14ac:dyDescent="0.35"/>
    <row r="6067" hidden="1" x14ac:dyDescent="0.35"/>
    <row r="6068" hidden="1" x14ac:dyDescent="0.35"/>
    <row r="6069" hidden="1" x14ac:dyDescent="0.35"/>
    <row r="6070" hidden="1" x14ac:dyDescent="0.35"/>
    <row r="6071" hidden="1" x14ac:dyDescent="0.35"/>
    <row r="6072" hidden="1" x14ac:dyDescent="0.35"/>
    <row r="6073" hidden="1" x14ac:dyDescent="0.35"/>
    <row r="6074" hidden="1" x14ac:dyDescent="0.35"/>
    <row r="6075" hidden="1" x14ac:dyDescent="0.35"/>
    <row r="6076" hidden="1" x14ac:dyDescent="0.35"/>
    <row r="6077" hidden="1" x14ac:dyDescent="0.35"/>
    <row r="6078" hidden="1" x14ac:dyDescent="0.35"/>
    <row r="6079" hidden="1" x14ac:dyDescent="0.35"/>
    <row r="6080" hidden="1" x14ac:dyDescent="0.35"/>
    <row r="6081" hidden="1" x14ac:dyDescent="0.35"/>
    <row r="6082" hidden="1" x14ac:dyDescent="0.35"/>
    <row r="6083" hidden="1" x14ac:dyDescent="0.35"/>
    <row r="6084" hidden="1" x14ac:dyDescent="0.35"/>
    <row r="6085" hidden="1" x14ac:dyDescent="0.35"/>
    <row r="6086" hidden="1" x14ac:dyDescent="0.35"/>
    <row r="6087" hidden="1" x14ac:dyDescent="0.35"/>
    <row r="6088" hidden="1" x14ac:dyDescent="0.35"/>
    <row r="6089" hidden="1" x14ac:dyDescent="0.35"/>
    <row r="6090" hidden="1" x14ac:dyDescent="0.35"/>
    <row r="6091" hidden="1" x14ac:dyDescent="0.35"/>
    <row r="6092" hidden="1" x14ac:dyDescent="0.35"/>
    <row r="6093" hidden="1" x14ac:dyDescent="0.35"/>
    <row r="6094" hidden="1" x14ac:dyDescent="0.35"/>
    <row r="6095" hidden="1" x14ac:dyDescent="0.35"/>
    <row r="6096" hidden="1" x14ac:dyDescent="0.35"/>
    <row r="6097" hidden="1" x14ac:dyDescent="0.35"/>
    <row r="6098" hidden="1" x14ac:dyDescent="0.35"/>
    <row r="6099" hidden="1" x14ac:dyDescent="0.35"/>
    <row r="6100" hidden="1" x14ac:dyDescent="0.35"/>
    <row r="6101" hidden="1" x14ac:dyDescent="0.35"/>
    <row r="6102" hidden="1" x14ac:dyDescent="0.35"/>
    <row r="6103" hidden="1" x14ac:dyDescent="0.35"/>
    <row r="6104" hidden="1" x14ac:dyDescent="0.35"/>
    <row r="6105" hidden="1" x14ac:dyDescent="0.35"/>
    <row r="6106" hidden="1" x14ac:dyDescent="0.35"/>
    <row r="6107" hidden="1" x14ac:dyDescent="0.35"/>
    <row r="6108" hidden="1" x14ac:dyDescent="0.35"/>
    <row r="6109" hidden="1" x14ac:dyDescent="0.35"/>
    <row r="6110" hidden="1" x14ac:dyDescent="0.35"/>
    <row r="6111" hidden="1" x14ac:dyDescent="0.35"/>
    <row r="6112" hidden="1" x14ac:dyDescent="0.35"/>
    <row r="6113" hidden="1" x14ac:dyDescent="0.35"/>
    <row r="6114" hidden="1" x14ac:dyDescent="0.35"/>
    <row r="6115" hidden="1" x14ac:dyDescent="0.35"/>
    <row r="6116" hidden="1" x14ac:dyDescent="0.35"/>
    <row r="6117" hidden="1" x14ac:dyDescent="0.35"/>
    <row r="6118" hidden="1" x14ac:dyDescent="0.35"/>
    <row r="6119" hidden="1" x14ac:dyDescent="0.35"/>
    <row r="6120" hidden="1" x14ac:dyDescent="0.35"/>
    <row r="6121" hidden="1" x14ac:dyDescent="0.35"/>
    <row r="6122" hidden="1" x14ac:dyDescent="0.35"/>
    <row r="6123" hidden="1" x14ac:dyDescent="0.35"/>
    <row r="6124" hidden="1" x14ac:dyDescent="0.35"/>
    <row r="6125" hidden="1" x14ac:dyDescent="0.35"/>
    <row r="6126" hidden="1" x14ac:dyDescent="0.35"/>
    <row r="6127" hidden="1" x14ac:dyDescent="0.35"/>
    <row r="6128" hidden="1" x14ac:dyDescent="0.35"/>
    <row r="6129" hidden="1" x14ac:dyDescent="0.35"/>
    <row r="6130" hidden="1" x14ac:dyDescent="0.35"/>
    <row r="6131" hidden="1" x14ac:dyDescent="0.35"/>
    <row r="6132" hidden="1" x14ac:dyDescent="0.35"/>
    <row r="6133" hidden="1" x14ac:dyDescent="0.35"/>
    <row r="6134" hidden="1" x14ac:dyDescent="0.35"/>
    <row r="6135" hidden="1" x14ac:dyDescent="0.35"/>
    <row r="6136" hidden="1" x14ac:dyDescent="0.35"/>
    <row r="6137" hidden="1" x14ac:dyDescent="0.35"/>
    <row r="6138" hidden="1" x14ac:dyDescent="0.35"/>
    <row r="6139" hidden="1" x14ac:dyDescent="0.35"/>
    <row r="6140" hidden="1" x14ac:dyDescent="0.35"/>
    <row r="6141" hidden="1" x14ac:dyDescent="0.35"/>
    <row r="6142" hidden="1" x14ac:dyDescent="0.35"/>
    <row r="6143" hidden="1" x14ac:dyDescent="0.35"/>
    <row r="6144" hidden="1" x14ac:dyDescent="0.35"/>
    <row r="6145" hidden="1" x14ac:dyDescent="0.35"/>
    <row r="6146" hidden="1" x14ac:dyDescent="0.35"/>
    <row r="6147" hidden="1" x14ac:dyDescent="0.35"/>
    <row r="6148" hidden="1" x14ac:dyDescent="0.35"/>
    <row r="6149" hidden="1" x14ac:dyDescent="0.35"/>
    <row r="6150" hidden="1" x14ac:dyDescent="0.35"/>
    <row r="6151" hidden="1" x14ac:dyDescent="0.35"/>
    <row r="6152" hidden="1" x14ac:dyDescent="0.35"/>
    <row r="6153" hidden="1" x14ac:dyDescent="0.35"/>
    <row r="6154" hidden="1" x14ac:dyDescent="0.35"/>
    <row r="6155" hidden="1" x14ac:dyDescent="0.35"/>
    <row r="6156" hidden="1" x14ac:dyDescent="0.35"/>
    <row r="6157" hidden="1" x14ac:dyDescent="0.35"/>
    <row r="6158" hidden="1" x14ac:dyDescent="0.35"/>
    <row r="6159" hidden="1" x14ac:dyDescent="0.35"/>
    <row r="6160" hidden="1" x14ac:dyDescent="0.35"/>
    <row r="6161" hidden="1" x14ac:dyDescent="0.35"/>
    <row r="6162" hidden="1" x14ac:dyDescent="0.35"/>
    <row r="6163" hidden="1" x14ac:dyDescent="0.35"/>
    <row r="6164" hidden="1" x14ac:dyDescent="0.35"/>
    <row r="6165" hidden="1" x14ac:dyDescent="0.35"/>
    <row r="6166" hidden="1" x14ac:dyDescent="0.35"/>
    <row r="6167" hidden="1" x14ac:dyDescent="0.35"/>
    <row r="6168" hidden="1" x14ac:dyDescent="0.35"/>
    <row r="6169" hidden="1" x14ac:dyDescent="0.35"/>
    <row r="6170" hidden="1" x14ac:dyDescent="0.35"/>
    <row r="6171" hidden="1" x14ac:dyDescent="0.35"/>
    <row r="6172" hidden="1" x14ac:dyDescent="0.35"/>
    <row r="6173" hidden="1" x14ac:dyDescent="0.35"/>
    <row r="6174" hidden="1" x14ac:dyDescent="0.35"/>
    <row r="6175" hidden="1" x14ac:dyDescent="0.35"/>
    <row r="6176" hidden="1" x14ac:dyDescent="0.35"/>
    <row r="6177" hidden="1" x14ac:dyDescent="0.35"/>
    <row r="6178" hidden="1" x14ac:dyDescent="0.35"/>
    <row r="6179" hidden="1" x14ac:dyDescent="0.35"/>
    <row r="6180" hidden="1" x14ac:dyDescent="0.35"/>
    <row r="6181" hidden="1" x14ac:dyDescent="0.35"/>
    <row r="6182" hidden="1" x14ac:dyDescent="0.35"/>
    <row r="6183" hidden="1" x14ac:dyDescent="0.35"/>
    <row r="6184" hidden="1" x14ac:dyDescent="0.35"/>
    <row r="6185" hidden="1" x14ac:dyDescent="0.35"/>
    <row r="6186" hidden="1" x14ac:dyDescent="0.35"/>
    <row r="6187" hidden="1" x14ac:dyDescent="0.35"/>
    <row r="6188" hidden="1" x14ac:dyDescent="0.35"/>
    <row r="6189" hidden="1" x14ac:dyDescent="0.35"/>
    <row r="6190" hidden="1" x14ac:dyDescent="0.35"/>
    <row r="6191" hidden="1" x14ac:dyDescent="0.35"/>
    <row r="6192" hidden="1" x14ac:dyDescent="0.35"/>
    <row r="6193" hidden="1" x14ac:dyDescent="0.35"/>
    <row r="6194" hidden="1" x14ac:dyDescent="0.35"/>
    <row r="6195" hidden="1" x14ac:dyDescent="0.35"/>
    <row r="6196" hidden="1" x14ac:dyDescent="0.35"/>
    <row r="6197" hidden="1" x14ac:dyDescent="0.35"/>
    <row r="6198" hidden="1" x14ac:dyDescent="0.35"/>
    <row r="6199" hidden="1" x14ac:dyDescent="0.35"/>
    <row r="6200" hidden="1" x14ac:dyDescent="0.35"/>
    <row r="6201" hidden="1" x14ac:dyDescent="0.35"/>
    <row r="6202" hidden="1" x14ac:dyDescent="0.35"/>
    <row r="6203" hidden="1" x14ac:dyDescent="0.35"/>
    <row r="6204" hidden="1" x14ac:dyDescent="0.35"/>
    <row r="6205" hidden="1" x14ac:dyDescent="0.35"/>
    <row r="6206" hidden="1" x14ac:dyDescent="0.35"/>
    <row r="6207" hidden="1" x14ac:dyDescent="0.35"/>
    <row r="6208" hidden="1" x14ac:dyDescent="0.35"/>
    <row r="6209" hidden="1" x14ac:dyDescent="0.35"/>
    <row r="6210" hidden="1" x14ac:dyDescent="0.35"/>
    <row r="6211" hidden="1" x14ac:dyDescent="0.35"/>
    <row r="6212" hidden="1" x14ac:dyDescent="0.35"/>
    <row r="6213" hidden="1" x14ac:dyDescent="0.35"/>
    <row r="6214" hidden="1" x14ac:dyDescent="0.35"/>
    <row r="6215" hidden="1" x14ac:dyDescent="0.35"/>
    <row r="6216" hidden="1" x14ac:dyDescent="0.35"/>
    <row r="6217" hidden="1" x14ac:dyDescent="0.35"/>
    <row r="6218" hidden="1" x14ac:dyDescent="0.35"/>
    <row r="6219" hidden="1" x14ac:dyDescent="0.35"/>
    <row r="6220" hidden="1" x14ac:dyDescent="0.35"/>
    <row r="6221" hidden="1" x14ac:dyDescent="0.35"/>
    <row r="6222" hidden="1" x14ac:dyDescent="0.35"/>
    <row r="6223" hidden="1" x14ac:dyDescent="0.35"/>
    <row r="6224" hidden="1" x14ac:dyDescent="0.35"/>
    <row r="6225" hidden="1" x14ac:dyDescent="0.35"/>
    <row r="6226" hidden="1" x14ac:dyDescent="0.35"/>
    <row r="6227" hidden="1" x14ac:dyDescent="0.35"/>
    <row r="6228" hidden="1" x14ac:dyDescent="0.35"/>
    <row r="6229" hidden="1" x14ac:dyDescent="0.35"/>
    <row r="6230" hidden="1" x14ac:dyDescent="0.35"/>
    <row r="6231" hidden="1" x14ac:dyDescent="0.35"/>
    <row r="6232" hidden="1" x14ac:dyDescent="0.35"/>
    <row r="6233" hidden="1" x14ac:dyDescent="0.35"/>
    <row r="6234" hidden="1" x14ac:dyDescent="0.35"/>
    <row r="6235" hidden="1" x14ac:dyDescent="0.35"/>
    <row r="6236" hidden="1" x14ac:dyDescent="0.35"/>
    <row r="6237" hidden="1" x14ac:dyDescent="0.35"/>
    <row r="6238" hidden="1" x14ac:dyDescent="0.35"/>
    <row r="6239" hidden="1" x14ac:dyDescent="0.35"/>
    <row r="6240" hidden="1" x14ac:dyDescent="0.35"/>
    <row r="6241" hidden="1" x14ac:dyDescent="0.35"/>
    <row r="6242" hidden="1" x14ac:dyDescent="0.35"/>
    <row r="6243" hidden="1" x14ac:dyDescent="0.35"/>
    <row r="6244" hidden="1" x14ac:dyDescent="0.35"/>
    <row r="6245" hidden="1" x14ac:dyDescent="0.35"/>
    <row r="6246" hidden="1" x14ac:dyDescent="0.35"/>
    <row r="6247" hidden="1" x14ac:dyDescent="0.35"/>
    <row r="6248" hidden="1" x14ac:dyDescent="0.35"/>
    <row r="6249" hidden="1" x14ac:dyDescent="0.35"/>
    <row r="6250" hidden="1" x14ac:dyDescent="0.35"/>
    <row r="6251" hidden="1" x14ac:dyDescent="0.35"/>
    <row r="6252" hidden="1" x14ac:dyDescent="0.35"/>
    <row r="6253" hidden="1" x14ac:dyDescent="0.35"/>
    <row r="6254" hidden="1" x14ac:dyDescent="0.35"/>
    <row r="6255" hidden="1" x14ac:dyDescent="0.35"/>
    <row r="6256" hidden="1" x14ac:dyDescent="0.35"/>
    <row r="6257" hidden="1" x14ac:dyDescent="0.35"/>
    <row r="6258" hidden="1" x14ac:dyDescent="0.35"/>
    <row r="6259" hidden="1" x14ac:dyDescent="0.35"/>
    <row r="6260" hidden="1" x14ac:dyDescent="0.35"/>
    <row r="6261" hidden="1" x14ac:dyDescent="0.35"/>
    <row r="6262" hidden="1" x14ac:dyDescent="0.35"/>
    <row r="6263" hidden="1" x14ac:dyDescent="0.35"/>
    <row r="6264" hidden="1" x14ac:dyDescent="0.35"/>
    <row r="6265" hidden="1" x14ac:dyDescent="0.35"/>
    <row r="6266" hidden="1" x14ac:dyDescent="0.35"/>
    <row r="6267" hidden="1" x14ac:dyDescent="0.35"/>
    <row r="6268" hidden="1" x14ac:dyDescent="0.35"/>
    <row r="6269" hidden="1" x14ac:dyDescent="0.35"/>
    <row r="6270" hidden="1" x14ac:dyDescent="0.35"/>
    <row r="6271" hidden="1" x14ac:dyDescent="0.35"/>
    <row r="6272" hidden="1" x14ac:dyDescent="0.35"/>
    <row r="6273" hidden="1" x14ac:dyDescent="0.35"/>
    <row r="6274" hidden="1" x14ac:dyDescent="0.35"/>
    <row r="6275" hidden="1" x14ac:dyDescent="0.35"/>
    <row r="6276" hidden="1" x14ac:dyDescent="0.35"/>
    <row r="6277" hidden="1" x14ac:dyDescent="0.35"/>
    <row r="6278" hidden="1" x14ac:dyDescent="0.35"/>
    <row r="6279" hidden="1" x14ac:dyDescent="0.35"/>
    <row r="6280" hidden="1" x14ac:dyDescent="0.35"/>
    <row r="6281" hidden="1" x14ac:dyDescent="0.35"/>
    <row r="6282" hidden="1" x14ac:dyDescent="0.35"/>
    <row r="6283" hidden="1" x14ac:dyDescent="0.35"/>
    <row r="6284" hidden="1" x14ac:dyDescent="0.35"/>
    <row r="6285" hidden="1" x14ac:dyDescent="0.35"/>
    <row r="6286" hidden="1" x14ac:dyDescent="0.35"/>
    <row r="6287" hidden="1" x14ac:dyDescent="0.35"/>
    <row r="6288" hidden="1" x14ac:dyDescent="0.35"/>
    <row r="6289" hidden="1" x14ac:dyDescent="0.35"/>
    <row r="6290" hidden="1" x14ac:dyDescent="0.35"/>
    <row r="6291" hidden="1" x14ac:dyDescent="0.35"/>
    <row r="6292" hidden="1" x14ac:dyDescent="0.35"/>
    <row r="6293" hidden="1" x14ac:dyDescent="0.35"/>
    <row r="6294" hidden="1" x14ac:dyDescent="0.35"/>
    <row r="6295" hidden="1" x14ac:dyDescent="0.35"/>
    <row r="6296" hidden="1" x14ac:dyDescent="0.35"/>
    <row r="6297" hidden="1" x14ac:dyDescent="0.35"/>
    <row r="6298" hidden="1" x14ac:dyDescent="0.35"/>
    <row r="6299" hidden="1" x14ac:dyDescent="0.35"/>
    <row r="6300" hidden="1" x14ac:dyDescent="0.35"/>
    <row r="6301" hidden="1" x14ac:dyDescent="0.35"/>
    <row r="6302" hidden="1" x14ac:dyDescent="0.35"/>
    <row r="6303" hidden="1" x14ac:dyDescent="0.35"/>
    <row r="6304" hidden="1" x14ac:dyDescent="0.35"/>
    <row r="6305" hidden="1" x14ac:dyDescent="0.35"/>
    <row r="6306" hidden="1" x14ac:dyDescent="0.35"/>
    <row r="6307" hidden="1" x14ac:dyDescent="0.35"/>
    <row r="6308" hidden="1" x14ac:dyDescent="0.35"/>
    <row r="6309" hidden="1" x14ac:dyDescent="0.35"/>
    <row r="6310" hidden="1" x14ac:dyDescent="0.35"/>
    <row r="6311" hidden="1" x14ac:dyDescent="0.35"/>
    <row r="6312" hidden="1" x14ac:dyDescent="0.35"/>
    <row r="6313" hidden="1" x14ac:dyDescent="0.35"/>
    <row r="6314" hidden="1" x14ac:dyDescent="0.35"/>
    <row r="6315" hidden="1" x14ac:dyDescent="0.35"/>
    <row r="6316" hidden="1" x14ac:dyDescent="0.35"/>
    <row r="6317" hidden="1" x14ac:dyDescent="0.35"/>
    <row r="6318" hidden="1" x14ac:dyDescent="0.35"/>
    <row r="6319" hidden="1" x14ac:dyDescent="0.35"/>
    <row r="6320" hidden="1" x14ac:dyDescent="0.35"/>
    <row r="6321" hidden="1" x14ac:dyDescent="0.35"/>
    <row r="6322" hidden="1" x14ac:dyDescent="0.35"/>
    <row r="6323" hidden="1" x14ac:dyDescent="0.35"/>
    <row r="6324" hidden="1" x14ac:dyDescent="0.35"/>
    <row r="6325" hidden="1" x14ac:dyDescent="0.35"/>
    <row r="6326" hidden="1" x14ac:dyDescent="0.35"/>
    <row r="6327" hidden="1" x14ac:dyDescent="0.35"/>
    <row r="6328" hidden="1" x14ac:dyDescent="0.35"/>
    <row r="6329" hidden="1" x14ac:dyDescent="0.35"/>
    <row r="6330" hidden="1" x14ac:dyDescent="0.35"/>
    <row r="6331" hidden="1" x14ac:dyDescent="0.35"/>
    <row r="6332" hidden="1" x14ac:dyDescent="0.35"/>
    <row r="6333" hidden="1" x14ac:dyDescent="0.35"/>
    <row r="6334" hidden="1" x14ac:dyDescent="0.35"/>
    <row r="6335" hidden="1" x14ac:dyDescent="0.35"/>
    <row r="6336" hidden="1" x14ac:dyDescent="0.35"/>
    <row r="6337" hidden="1" x14ac:dyDescent="0.35"/>
    <row r="6338" hidden="1" x14ac:dyDescent="0.35"/>
    <row r="6339" hidden="1" x14ac:dyDescent="0.35"/>
    <row r="6340" hidden="1" x14ac:dyDescent="0.35"/>
    <row r="6341" hidden="1" x14ac:dyDescent="0.35"/>
    <row r="6342" hidden="1" x14ac:dyDescent="0.35"/>
    <row r="6343" hidden="1" x14ac:dyDescent="0.35"/>
    <row r="6344" hidden="1" x14ac:dyDescent="0.35"/>
    <row r="6345" hidden="1" x14ac:dyDescent="0.35"/>
    <row r="6346" hidden="1" x14ac:dyDescent="0.35"/>
    <row r="6347" hidden="1" x14ac:dyDescent="0.35"/>
    <row r="6348" hidden="1" x14ac:dyDescent="0.35"/>
    <row r="6349" hidden="1" x14ac:dyDescent="0.35"/>
    <row r="6350" hidden="1" x14ac:dyDescent="0.35"/>
    <row r="6351" hidden="1" x14ac:dyDescent="0.35"/>
    <row r="6352" hidden="1" x14ac:dyDescent="0.35"/>
    <row r="6353" hidden="1" x14ac:dyDescent="0.35"/>
    <row r="6354" hidden="1" x14ac:dyDescent="0.35"/>
    <row r="6355" hidden="1" x14ac:dyDescent="0.35"/>
    <row r="6356" hidden="1" x14ac:dyDescent="0.35"/>
    <row r="6357" hidden="1" x14ac:dyDescent="0.35"/>
    <row r="6358" hidden="1" x14ac:dyDescent="0.35"/>
    <row r="6359" hidden="1" x14ac:dyDescent="0.35"/>
    <row r="6360" hidden="1" x14ac:dyDescent="0.35"/>
    <row r="6361" hidden="1" x14ac:dyDescent="0.35"/>
    <row r="6362" hidden="1" x14ac:dyDescent="0.35"/>
    <row r="6363" hidden="1" x14ac:dyDescent="0.35"/>
    <row r="6364" hidden="1" x14ac:dyDescent="0.35"/>
    <row r="6365" hidden="1" x14ac:dyDescent="0.35"/>
    <row r="6366" hidden="1" x14ac:dyDescent="0.35"/>
    <row r="6367" hidden="1" x14ac:dyDescent="0.35"/>
    <row r="6368" hidden="1" x14ac:dyDescent="0.35"/>
    <row r="6369" hidden="1" x14ac:dyDescent="0.35"/>
    <row r="6370" hidden="1" x14ac:dyDescent="0.35"/>
    <row r="6371" hidden="1" x14ac:dyDescent="0.35"/>
    <row r="6372" hidden="1" x14ac:dyDescent="0.35"/>
    <row r="6373" hidden="1" x14ac:dyDescent="0.35"/>
    <row r="6374" hidden="1" x14ac:dyDescent="0.35"/>
    <row r="6375" hidden="1" x14ac:dyDescent="0.35"/>
    <row r="6376" hidden="1" x14ac:dyDescent="0.35"/>
    <row r="6377" hidden="1" x14ac:dyDescent="0.35"/>
    <row r="6378" hidden="1" x14ac:dyDescent="0.35"/>
    <row r="6379" hidden="1" x14ac:dyDescent="0.35"/>
    <row r="6380" hidden="1" x14ac:dyDescent="0.35"/>
    <row r="6381" hidden="1" x14ac:dyDescent="0.35"/>
    <row r="6382" hidden="1" x14ac:dyDescent="0.35"/>
    <row r="6383" hidden="1" x14ac:dyDescent="0.35"/>
    <row r="6384" hidden="1" x14ac:dyDescent="0.35"/>
    <row r="6385" hidden="1" x14ac:dyDescent="0.35"/>
    <row r="6386" hidden="1" x14ac:dyDescent="0.35"/>
    <row r="6387" hidden="1" x14ac:dyDescent="0.35"/>
    <row r="6388" hidden="1" x14ac:dyDescent="0.35"/>
    <row r="6389" hidden="1" x14ac:dyDescent="0.35"/>
    <row r="6390" hidden="1" x14ac:dyDescent="0.35"/>
    <row r="6391" hidden="1" x14ac:dyDescent="0.35"/>
    <row r="6392" hidden="1" x14ac:dyDescent="0.35"/>
    <row r="6393" hidden="1" x14ac:dyDescent="0.35"/>
    <row r="6394" hidden="1" x14ac:dyDescent="0.35"/>
    <row r="6395" hidden="1" x14ac:dyDescent="0.35"/>
    <row r="6396" hidden="1" x14ac:dyDescent="0.35"/>
    <row r="6397" hidden="1" x14ac:dyDescent="0.35"/>
    <row r="6398" hidden="1" x14ac:dyDescent="0.35"/>
    <row r="6399" hidden="1" x14ac:dyDescent="0.35"/>
    <row r="6400" hidden="1" x14ac:dyDescent="0.35"/>
    <row r="6401" hidden="1" x14ac:dyDescent="0.35"/>
    <row r="6402" hidden="1" x14ac:dyDescent="0.35"/>
    <row r="6403" hidden="1" x14ac:dyDescent="0.35"/>
    <row r="6404" hidden="1" x14ac:dyDescent="0.35"/>
    <row r="6405" hidden="1" x14ac:dyDescent="0.35"/>
    <row r="6406" hidden="1" x14ac:dyDescent="0.35"/>
    <row r="6407" hidden="1" x14ac:dyDescent="0.35"/>
    <row r="6408" hidden="1" x14ac:dyDescent="0.35"/>
    <row r="6409" hidden="1" x14ac:dyDescent="0.35"/>
    <row r="6410" hidden="1" x14ac:dyDescent="0.35"/>
    <row r="6411" hidden="1" x14ac:dyDescent="0.35"/>
    <row r="6412" hidden="1" x14ac:dyDescent="0.35"/>
    <row r="6413" hidden="1" x14ac:dyDescent="0.35"/>
    <row r="6414" hidden="1" x14ac:dyDescent="0.35"/>
    <row r="6415" hidden="1" x14ac:dyDescent="0.35"/>
    <row r="6416" hidden="1" x14ac:dyDescent="0.35"/>
    <row r="6417" hidden="1" x14ac:dyDescent="0.35"/>
    <row r="6418" hidden="1" x14ac:dyDescent="0.35"/>
    <row r="6419" hidden="1" x14ac:dyDescent="0.35"/>
    <row r="6420" hidden="1" x14ac:dyDescent="0.35"/>
    <row r="6421" hidden="1" x14ac:dyDescent="0.35"/>
    <row r="6422" hidden="1" x14ac:dyDescent="0.35"/>
    <row r="6423" hidden="1" x14ac:dyDescent="0.35"/>
    <row r="6424" hidden="1" x14ac:dyDescent="0.35"/>
    <row r="6425" hidden="1" x14ac:dyDescent="0.35"/>
    <row r="6426" hidden="1" x14ac:dyDescent="0.35"/>
    <row r="6427" hidden="1" x14ac:dyDescent="0.35"/>
    <row r="6428" hidden="1" x14ac:dyDescent="0.35"/>
    <row r="6429" hidden="1" x14ac:dyDescent="0.35"/>
    <row r="6430" hidden="1" x14ac:dyDescent="0.35"/>
    <row r="6431" hidden="1" x14ac:dyDescent="0.35"/>
    <row r="6432" hidden="1" x14ac:dyDescent="0.35"/>
    <row r="6433" hidden="1" x14ac:dyDescent="0.35"/>
    <row r="6434" hidden="1" x14ac:dyDescent="0.35"/>
    <row r="6435" hidden="1" x14ac:dyDescent="0.35"/>
    <row r="6436" hidden="1" x14ac:dyDescent="0.35"/>
    <row r="6437" hidden="1" x14ac:dyDescent="0.35"/>
    <row r="6438" hidden="1" x14ac:dyDescent="0.35"/>
    <row r="6439" hidden="1" x14ac:dyDescent="0.35"/>
    <row r="6440" hidden="1" x14ac:dyDescent="0.35"/>
    <row r="6441" hidden="1" x14ac:dyDescent="0.35"/>
    <row r="6442" hidden="1" x14ac:dyDescent="0.35"/>
    <row r="6443" hidden="1" x14ac:dyDescent="0.35"/>
    <row r="6444" hidden="1" x14ac:dyDescent="0.35"/>
    <row r="6445" hidden="1" x14ac:dyDescent="0.35"/>
    <row r="6446" hidden="1" x14ac:dyDescent="0.35"/>
    <row r="6447" hidden="1" x14ac:dyDescent="0.35"/>
    <row r="6448" hidden="1" x14ac:dyDescent="0.35"/>
    <row r="6449" hidden="1" x14ac:dyDescent="0.35"/>
    <row r="6450" hidden="1" x14ac:dyDescent="0.35"/>
    <row r="6451" hidden="1" x14ac:dyDescent="0.35"/>
    <row r="6452" hidden="1" x14ac:dyDescent="0.35"/>
    <row r="6453" hidden="1" x14ac:dyDescent="0.35"/>
    <row r="6454" hidden="1" x14ac:dyDescent="0.35"/>
    <row r="6455" hidden="1" x14ac:dyDescent="0.35"/>
    <row r="6456" hidden="1" x14ac:dyDescent="0.35"/>
    <row r="6457" hidden="1" x14ac:dyDescent="0.35"/>
    <row r="6458" hidden="1" x14ac:dyDescent="0.35"/>
    <row r="6459" hidden="1" x14ac:dyDescent="0.35"/>
    <row r="6460" hidden="1" x14ac:dyDescent="0.35"/>
    <row r="6461" hidden="1" x14ac:dyDescent="0.35"/>
    <row r="6462" hidden="1" x14ac:dyDescent="0.35"/>
    <row r="6463" hidden="1" x14ac:dyDescent="0.35"/>
    <row r="6464" hidden="1" x14ac:dyDescent="0.35"/>
    <row r="6465" hidden="1" x14ac:dyDescent="0.35"/>
    <row r="6466" hidden="1" x14ac:dyDescent="0.35"/>
    <row r="6467" hidden="1" x14ac:dyDescent="0.35"/>
    <row r="6468" hidden="1" x14ac:dyDescent="0.35"/>
    <row r="6469" hidden="1" x14ac:dyDescent="0.35"/>
    <row r="6470" hidden="1" x14ac:dyDescent="0.35"/>
    <row r="6471" hidden="1" x14ac:dyDescent="0.35"/>
    <row r="6472" hidden="1" x14ac:dyDescent="0.35"/>
    <row r="6473" hidden="1" x14ac:dyDescent="0.35"/>
    <row r="6474" hidden="1" x14ac:dyDescent="0.35"/>
    <row r="6475" hidden="1" x14ac:dyDescent="0.35"/>
    <row r="6476" hidden="1" x14ac:dyDescent="0.35"/>
    <row r="6477" hidden="1" x14ac:dyDescent="0.35"/>
    <row r="6478" hidden="1" x14ac:dyDescent="0.35"/>
    <row r="6479" hidden="1" x14ac:dyDescent="0.35"/>
    <row r="6480" hidden="1" x14ac:dyDescent="0.35"/>
    <row r="6481" hidden="1" x14ac:dyDescent="0.35"/>
    <row r="6482" hidden="1" x14ac:dyDescent="0.35"/>
    <row r="6483" hidden="1" x14ac:dyDescent="0.35"/>
    <row r="6484" hidden="1" x14ac:dyDescent="0.35"/>
    <row r="6485" hidden="1" x14ac:dyDescent="0.35"/>
    <row r="6486" hidden="1" x14ac:dyDescent="0.35"/>
    <row r="6487" hidden="1" x14ac:dyDescent="0.35"/>
    <row r="6488" hidden="1" x14ac:dyDescent="0.35"/>
    <row r="6489" hidden="1" x14ac:dyDescent="0.35"/>
    <row r="6490" hidden="1" x14ac:dyDescent="0.35"/>
    <row r="6491" hidden="1" x14ac:dyDescent="0.35"/>
    <row r="6492" hidden="1" x14ac:dyDescent="0.35"/>
    <row r="6493" hidden="1" x14ac:dyDescent="0.35"/>
    <row r="6494" hidden="1" x14ac:dyDescent="0.35"/>
    <row r="6495" hidden="1" x14ac:dyDescent="0.35"/>
    <row r="6496" hidden="1" x14ac:dyDescent="0.35"/>
    <row r="6497" hidden="1" x14ac:dyDescent="0.35"/>
    <row r="6498" hidden="1" x14ac:dyDescent="0.35"/>
    <row r="6499" hidden="1" x14ac:dyDescent="0.35"/>
    <row r="6500" hidden="1" x14ac:dyDescent="0.35"/>
    <row r="6501" hidden="1" x14ac:dyDescent="0.35"/>
    <row r="6502" hidden="1" x14ac:dyDescent="0.35"/>
    <row r="6503" hidden="1" x14ac:dyDescent="0.35"/>
    <row r="6504" hidden="1" x14ac:dyDescent="0.35"/>
    <row r="6505" hidden="1" x14ac:dyDescent="0.35"/>
    <row r="6506" hidden="1" x14ac:dyDescent="0.35"/>
    <row r="6507" hidden="1" x14ac:dyDescent="0.35"/>
    <row r="6508" hidden="1" x14ac:dyDescent="0.35"/>
    <row r="6509" hidden="1" x14ac:dyDescent="0.35"/>
    <row r="6510" hidden="1" x14ac:dyDescent="0.35"/>
    <row r="6511" hidden="1" x14ac:dyDescent="0.35"/>
    <row r="6512" hidden="1" x14ac:dyDescent="0.35"/>
    <row r="6513" hidden="1" x14ac:dyDescent="0.35"/>
    <row r="6514" hidden="1" x14ac:dyDescent="0.35"/>
    <row r="6515" hidden="1" x14ac:dyDescent="0.35"/>
    <row r="6516" hidden="1" x14ac:dyDescent="0.35"/>
    <row r="6517" hidden="1" x14ac:dyDescent="0.35"/>
    <row r="6518" hidden="1" x14ac:dyDescent="0.35"/>
    <row r="6519" hidden="1" x14ac:dyDescent="0.35"/>
    <row r="6520" hidden="1" x14ac:dyDescent="0.35"/>
    <row r="6521" hidden="1" x14ac:dyDescent="0.35"/>
    <row r="6522" hidden="1" x14ac:dyDescent="0.35"/>
    <row r="6523" hidden="1" x14ac:dyDescent="0.35"/>
    <row r="6524" hidden="1" x14ac:dyDescent="0.35"/>
    <row r="6525" hidden="1" x14ac:dyDescent="0.35"/>
    <row r="6526" hidden="1" x14ac:dyDescent="0.35"/>
    <row r="6527" hidden="1" x14ac:dyDescent="0.35"/>
    <row r="6528" hidden="1" x14ac:dyDescent="0.35"/>
    <row r="6529" hidden="1" x14ac:dyDescent="0.35"/>
    <row r="6530" hidden="1" x14ac:dyDescent="0.35"/>
    <row r="6531" hidden="1" x14ac:dyDescent="0.35"/>
    <row r="6532" hidden="1" x14ac:dyDescent="0.35"/>
    <row r="6533" hidden="1" x14ac:dyDescent="0.35"/>
    <row r="6534" hidden="1" x14ac:dyDescent="0.35"/>
    <row r="6535" hidden="1" x14ac:dyDescent="0.35"/>
    <row r="6536" hidden="1" x14ac:dyDescent="0.35"/>
    <row r="6537" hidden="1" x14ac:dyDescent="0.35"/>
    <row r="6538" hidden="1" x14ac:dyDescent="0.35"/>
    <row r="6539" hidden="1" x14ac:dyDescent="0.35"/>
    <row r="6540" hidden="1" x14ac:dyDescent="0.35"/>
    <row r="6541" hidden="1" x14ac:dyDescent="0.35"/>
    <row r="6542" hidden="1" x14ac:dyDescent="0.35"/>
    <row r="6543" hidden="1" x14ac:dyDescent="0.35"/>
    <row r="6544" hidden="1" x14ac:dyDescent="0.35"/>
    <row r="6545" hidden="1" x14ac:dyDescent="0.35"/>
    <row r="6546" hidden="1" x14ac:dyDescent="0.35"/>
    <row r="6547" hidden="1" x14ac:dyDescent="0.35"/>
    <row r="6548" hidden="1" x14ac:dyDescent="0.35"/>
    <row r="6549" hidden="1" x14ac:dyDescent="0.35"/>
    <row r="6550" hidden="1" x14ac:dyDescent="0.35"/>
    <row r="6551" hidden="1" x14ac:dyDescent="0.35"/>
    <row r="6552" hidden="1" x14ac:dyDescent="0.35"/>
    <row r="6553" hidden="1" x14ac:dyDescent="0.35"/>
    <row r="6554" hidden="1" x14ac:dyDescent="0.35"/>
    <row r="6555" hidden="1" x14ac:dyDescent="0.35"/>
    <row r="6556" hidden="1" x14ac:dyDescent="0.35"/>
    <row r="6557" hidden="1" x14ac:dyDescent="0.35"/>
    <row r="6558" hidden="1" x14ac:dyDescent="0.35"/>
    <row r="6559" hidden="1" x14ac:dyDescent="0.35"/>
    <row r="6560" hidden="1" x14ac:dyDescent="0.35"/>
    <row r="6561" hidden="1" x14ac:dyDescent="0.35"/>
    <row r="6562" hidden="1" x14ac:dyDescent="0.35"/>
    <row r="6563" hidden="1" x14ac:dyDescent="0.35"/>
    <row r="6564" hidden="1" x14ac:dyDescent="0.35"/>
    <row r="6565" hidden="1" x14ac:dyDescent="0.35"/>
    <row r="6566" hidden="1" x14ac:dyDescent="0.35"/>
    <row r="6567" hidden="1" x14ac:dyDescent="0.35"/>
    <row r="6568" hidden="1" x14ac:dyDescent="0.35"/>
    <row r="6569" hidden="1" x14ac:dyDescent="0.35"/>
    <row r="6570" hidden="1" x14ac:dyDescent="0.35"/>
    <row r="6571" hidden="1" x14ac:dyDescent="0.35"/>
    <row r="6572" hidden="1" x14ac:dyDescent="0.35"/>
    <row r="6573" hidden="1" x14ac:dyDescent="0.35"/>
    <row r="6574" hidden="1" x14ac:dyDescent="0.35"/>
    <row r="6575" hidden="1" x14ac:dyDescent="0.35"/>
    <row r="6576" hidden="1" x14ac:dyDescent="0.35"/>
    <row r="6577" hidden="1" x14ac:dyDescent="0.35"/>
    <row r="6578" hidden="1" x14ac:dyDescent="0.35"/>
    <row r="6579" hidden="1" x14ac:dyDescent="0.35"/>
    <row r="6580" hidden="1" x14ac:dyDescent="0.35"/>
    <row r="6581" hidden="1" x14ac:dyDescent="0.35"/>
    <row r="6582" hidden="1" x14ac:dyDescent="0.35"/>
    <row r="6583" hidden="1" x14ac:dyDescent="0.35"/>
    <row r="6584" hidden="1" x14ac:dyDescent="0.35"/>
    <row r="6585" hidden="1" x14ac:dyDescent="0.35"/>
    <row r="6586" hidden="1" x14ac:dyDescent="0.35"/>
    <row r="6587" hidden="1" x14ac:dyDescent="0.35"/>
    <row r="6588" hidden="1" x14ac:dyDescent="0.35"/>
    <row r="6589" hidden="1" x14ac:dyDescent="0.35"/>
    <row r="6590" hidden="1" x14ac:dyDescent="0.35"/>
    <row r="6591" hidden="1" x14ac:dyDescent="0.35"/>
    <row r="6592" hidden="1" x14ac:dyDescent="0.35"/>
    <row r="6593" hidden="1" x14ac:dyDescent="0.35"/>
    <row r="6594" hidden="1" x14ac:dyDescent="0.35"/>
    <row r="6595" hidden="1" x14ac:dyDescent="0.35"/>
    <row r="6596" hidden="1" x14ac:dyDescent="0.35"/>
    <row r="6597" hidden="1" x14ac:dyDescent="0.35"/>
    <row r="6598" hidden="1" x14ac:dyDescent="0.35"/>
    <row r="6599" hidden="1" x14ac:dyDescent="0.35"/>
    <row r="6600" hidden="1" x14ac:dyDescent="0.35"/>
    <row r="6601" hidden="1" x14ac:dyDescent="0.35"/>
    <row r="6602" hidden="1" x14ac:dyDescent="0.35"/>
    <row r="6603" hidden="1" x14ac:dyDescent="0.35"/>
    <row r="6604" hidden="1" x14ac:dyDescent="0.35"/>
    <row r="6605" hidden="1" x14ac:dyDescent="0.35"/>
    <row r="6606" hidden="1" x14ac:dyDescent="0.35"/>
    <row r="6607" hidden="1" x14ac:dyDescent="0.35"/>
    <row r="6608" hidden="1" x14ac:dyDescent="0.35"/>
    <row r="6609" hidden="1" x14ac:dyDescent="0.35"/>
    <row r="6610" hidden="1" x14ac:dyDescent="0.35"/>
    <row r="6611" hidden="1" x14ac:dyDescent="0.35"/>
    <row r="6612" hidden="1" x14ac:dyDescent="0.35"/>
    <row r="6613" hidden="1" x14ac:dyDescent="0.35"/>
    <row r="6614" hidden="1" x14ac:dyDescent="0.35"/>
    <row r="6615" hidden="1" x14ac:dyDescent="0.35"/>
    <row r="6616" hidden="1" x14ac:dyDescent="0.35"/>
    <row r="6617" hidden="1" x14ac:dyDescent="0.35"/>
    <row r="6618" hidden="1" x14ac:dyDescent="0.35"/>
    <row r="6619" hidden="1" x14ac:dyDescent="0.35"/>
    <row r="6620" hidden="1" x14ac:dyDescent="0.35"/>
    <row r="6621" hidden="1" x14ac:dyDescent="0.35"/>
    <row r="6622" hidden="1" x14ac:dyDescent="0.35"/>
    <row r="6623" hidden="1" x14ac:dyDescent="0.35"/>
    <row r="6624" hidden="1" x14ac:dyDescent="0.35"/>
    <row r="6625" hidden="1" x14ac:dyDescent="0.35"/>
    <row r="6626" hidden="1" x14ac:dyDescent="0.35"/>
    <row r="6627" hidden="1" x14ac:dyDescent="0.35"/>
    <row r="6628" hidden="1" x14ac:dyDescent="0.35"/>
    <row r="6629" hidden="1" x14ac:dyDescent="0.35"/>
    <row r="6630" hidden="1" x14ac:dyDescent="0.35"/>
    <row r="6631" hidden="1" x14ac:dyDescent="0.35"/>
    <row r="6632" hidden="1" x14ac:dyDescent="0.35"/>
    <row r="6633" hidden="1" x14ac:dyDescent="0.35"/>
    <row r="6634" hidden="1" x14ac:dyDescent="0.35"/>
    <row r="6635" hidden="1" x14ac:dyDescent="0.35"/>
    <row r="6636" hidden="1" x14ac:dyDescent="0.35"/>
    <row r="6637" hidden="1" x14ac:dyDescent="0.35"/>
    <row r="6638" hidden="1" x14ac:dyDescent="0.35"/>
    <row r="6639" hidden="1" x14ac:dyDescent="0.35"/>
    <row r="6640" hidden="1" x14ac:dyDescent="0.35"/>
    <row r="6641" hidden="1" x14ac:dyDescent="0.35"/>
    <row r="6642" hidden="1" x14ac:dyDescent="0.35"/>
    <row r="6643" hidden="1" x14ac:dyDescent="0.35"/>
    <row r="6644" hidden="1" x14ac:dyDescent="0.35"/>
    <row r="6645" hidden="1" x14ac:dyDescent="0.35"/>
    <row r="6646" hidden="1" x14ac:dyDescent="0.35"/>
    <row r="6647" hidden="1" x14ac:dyDescent="0.35"/>
    <row r="6648" hidden="1" x14ac:dyDescent="0.35"/>
    <row r="6649" hidden="1" x14ac:dyDescent="0.35"/>
    <row r="6650" hidden="1" x14ac:dyDescent="0.35"/>
    <row r="6651" hidden="1" x14ac:dyDescent="0.35"/>
    <row r="6652" hidden="1" x14ac:dyDescent="0.35"/>
    <row r="6653" hidden="1" x14ac:dyDescent="0.35"/>
    <row r="6654" hidden="1" x14ac:dyDescent="0.35"/>
    <row r="6655" hidden="1" x14ac:dyDescent="0.35"/>
    <row r="6656" hidden="1" x14ac:dyDescent="0.35"/>
    <row r="6657" hidden="1" x14ac:dyDescent="0.35"/>
    <row r="6658" hidden="1" x14ac:dyDescent="0.35"/>
    <row r="6659" hidden="1" x14ac:dyDescent="0.35"/>
    <row r="6660" hidden="1" x14ac:dyDescent="0.35"/>
    <row r="6661" hidden="1" x14ac:dyDescent="0.35"/>
    <row r="6662" hidden="1" x14ac:dyDescent="0.35"/>
    <row r="6663" hidden="1" x14ac:dyDescent="0.35"/>
    <row r="6664" hidden="1" x14ac:dyDescent="0.35"/>
    <row r="6665" hidden="1" x14ac:dyDescent="0.35"/>
    <row r="6666" hidden="1" x14ac:dyDescent="0.35"/>
    <row r="6667" hidden="1" x14ac:dyDescent="0.35"/>
    <row r="6668" hidden="1" x14ac:dyDescent="0.35"/>
    <row r="6669" hidden="1" x14ac:dyDescent="0.35"/>
    <row r="6670" hidden="1" x14ac:dyDescent="0.35"/>
    <row r="6671" hidden="1" x14ac:dyDescent="0.35"/>
    <row r="6672" hidden="1" x14ac:dyDescent="0.35"/>
    <row r="6673" hidden="1" x14ac:dyDescent="0.35"/>
    <row r="6674" hidden="1" x14ac:dyDescent="0.35"/>
    <row r="6675" hidden="1" x14ac:dyDescent="0.35"/>
    <row r="6676" hidden="1" x14ac:dyDescent="0.35"/>
    <row r="6677" hidden="1" x14ac:dyDescent="0.35"/>
    <row r="6678" hidden="1" x14ac:dyDescent="0.35"/>
    <row r="6679" hidden="1" x14ac:dyDescent="0.35"/>
    <row r="6680" hidden="1" x14ac:dyDescent="0.35"/>
    <row r="6681" hidden="1" x14ac:dyDescent="0.35"/>
    <row r="6682" hidden="1" x14ac:dyDescent="0.35"/>
    <row r="6683" hidden="1" x14ac:dyDescent="0.35"/>
    <row r="6684" hidden="1" x14ac:dyDescent="0.35"/>
    <row r="6685" hidden="1" x14ac:dyDescent="0.35"/>
    <row r="6686" hidden="1" x14ac:dyDescent="0.35"/>
    <row r="6687" hidden="1" x14ac:dyDescent="0.35"/>
    <row r="6688" hidden="1" x14ac:dyDescent="0.35"/>
    <row r="6689" hidden="1" x14ac:dyDescent="0.35"/>
    <row r="6690" hidden="1" x14ac:dyDescent="0.35"/>
    <row r="6691" hidden="1" x14ac:dyDescent="0.35"/>
    <row r="6692" hidden="1" x14ac:dyDescent="0.35"/>
    <row r="6693" hidden="1" x14ac:dyDescent="0.35"/>
    <row r="6694" hidden="1" x14ac:dyDescent="0.35"/>
    <row r="6695" hidden="1" x14ac:dyDescent="0.35"/>
    <row r="6696" hidden="1" x14ac:dyDescent="0.35"/>
    <row r="6697" hidden="1" x14ac:dyDescent="0.35"/>
    <row r="6698" hidden="1" x14ac:dyDescent="0.35"/>
    <row r="6699" hidden="1" x14ac:dyDescent="0.35"/>
    <row r="6700" hidden="1" x14ac:dyDescent="0.35"/>
    <row r="6701" hidden="1" x14ac:dyDescent="0.35"/>
    <row r="6702" hidden="1" x14ac:dyDescent="0.35"/>
    <row r="6703" hidden="1" x14ac:dyDescent="0.35"/>
    <row r="6704" hidden="1" x14ac:dyDescent="0.35"/>
    <row r="6705" hidden="1" x14ac:dyDescent="0.35"/>
    <row r="6706" hidden="1" x14ac:dyDescent="0.35"/>
    <row r="6707" hidden="1" x14ac:dyDescent="0.35"/>
    <row r="6708" hidden="1" x14ac:dyDescent="0.35"/>
    <row r="6709" hidden="1" x14ac:dyDescent="0.35"/>
    <row r="6710" hidden="1" x14ac:dyDescent="0.35"/>
    <row r="6711" hidden="1" x14ac:dyDescent="0.35"/>
    <row r="6712" hidden="1" x14ac:dyDescent="0.35"/>
    <row r="6713" hidden="1" x14ac:dyDescent="0.35"/>
    <row r="6714" hidden="1" x14ac:dyDescent="0.35"/>
    <row r="6715" hidden="1" x14ac:dyDescent="0.35"/>
    <row r="6716" hidden="1" x14ac:dyDescent="0.35"/>
    <row r="6717" hidden="1" x14ac:dyDescent="0.35"/>
    <row r="6718" hidden="1" x14ac:dyDescent="0.35"/>
    <row r="6719" hidden="1" x14ac:dyDescent="0.35"/>
    <row r="6720" hidden="1" x14ac:dyDescent="0.35"/>
    <row r="6721" hidden="1" x14ac:dyDescent="0.35"/>
    <row r="6722" hidden="1" x14ac:dyDescent="0.35"/>
    <row r="6723" hidden="1" x14ac:dyDescent="0.35"/>
    <row r="6724" hidden="1" x14ac:dyDescent="0.35"/>
    <row r="6725" hidden="1" x14ac:dyDescent="0.35"/>
    <row r="6726" hidden="1" x14ac:dyDescent="0.35"/>
    <row r="6727" hidden="1" x14ac:dyDescent="0.35"/>
    <row r="6728" hidden="1" x14ac:dyDescent="0.35"/>
    <row r="6729" hidden="1" x14ac:dyDescent="0.35"/>
    <row r="6730" hidden="1" x14ac:dyDescent="0.35"/>
    <row r="6731" hidden="1" x14ac:dyDescent="0.35"/>
    <row r="6732" hidden="1" x14ac:dyDescent="0.35"/>
    <row r="6733" hidden="1" x14ac:dyDescent="0.35"/>
    <row r="6734" hidden="1" x14ac:dyDescent="0.35"/>
    <row r="6735" hidden="1" x14ac:dyDescent="0.35"/>
    <row r="6736" hidden="1" x14ac:dyDescent="0.35"/>
    <row r="6737" hidden="1" x14ac:dyDescent="0.35"/>
    <row r="6738" hidden="1" x14ac:dyDescent="0.35"/>
    <row r="6739" hidden="1" x14ac:dyDescent="0.35"/>
    <row r="6740" hidden="1" x14ac:dyDescent="0.35"/>
    <row r="6741" hidden="1" x14ac:dyDescent="0.35"/>
    <row r="6742" hidden="1" x14ac:dyDescent="0.35"/>
    <row r="6743" hidden="1" x14ac:dyDescent="0.35"/>
    <row r="6744" hidden="1" x14ac:dyDescent="0.35"/>
    <row r="6745" hidden="1" x14ac:dyDescent="0.35"/>
    <row r="6746" hidden="1" x14ac:dyDescent="0.35"/>
    <row r="6747" hidden="1" x14ac:dyDescent="0.35"/>
    <row r="6748" hidden="1" x14ac:dyDescent="0.35"/>
    <row r="6749" hidden="1" x14ac:dyDescent="0.35"/>
    <row r="6750" hidden="1" x14ac:dyDescent="0.35"/>
    <row r="6751" hidden="1" x14ac:dyDescent="0.35"/>
    <row r="6752" hidden="1" x14ac:dyDescent="0.35"/>
    <row r="6753" hidden="1" x14ac:dyDescent="0.35"/>
    <row r="6754" hidden="1" x14ac:dyDescent="0.35"/>
    <row r="6755" hidden="1" x14ac:dyDescent="0.35"/>
    <row r="6756" hidden="1" x14ac:dyDescent="0.35"/>
    <row r="6757" hidden="1" x14ac:dyDescent="0.35"/>
    <row r="6758" hidden="1" x14ac:dyDescent="0.35"/>
    <row r="6759" hidden="1" x14ac:dyDescent="0.35"/>
    <row r="6760" hidden="1" x14ac:dyDescent="0.35"/>
    <row r="6761" hidden="1" x14ac:dyDescent="0.35"/>
    <row r="6762" hidden="1" x14ac:dyDescent="0.35"/>
    <row r="6763" hidden="1" x14ac:dyDescent="0.35"/>
    <row r="6764" hidden="1" x14ac:dyDescent="0.35"/>
    <row r="6765" hidden="1" x14ac:dyDescent="0.35"/>
    <row r="6766" hidden="1" x14ac:dyDescent="0.35"/>
    <row r="6767" hidden="1" x14ac:dyDescent="0.35"/>
    <row r="6768" hidden="1" x14ac:dyDescent="0.35"/>
    <row r="6769" hidden="1" x14ac:dyDescent="0.35"/>
    <row r="6770" hidden="1" x14ac:dyDescent="0.35"/>
    <row r="6771" hidden="1" x14ac:dyDescent="0.35"/>
    <row r="6772" hidden="1" x14ac:dyDescent="0.35"/>
    <row r="6773" hidden="1" x14ac:dyDescent="0.35"/>
    <row r="6774" hidden="1" x14ac:dyDescent="0.35"/>
    <row r="6775" hidden="1" x14ac:dyDescent="0.35"/>
    <row r="6776" hidden="1" x14ac:dyDescent="0.35"/>
    <row r="6777" hidden="1" x14ac:dyDescent="0.35"/>
    <row r="6778" hidden="1" x14ac:dyDescent="0.35"/>
    <row r="6779" hidden="1" x14ac:dyDescent="0.35"/>
    <row r="6780" hidden="1" x14ac:dyDescent="0.35"/>
    <row r="6781" hidden="1" x14ac:dyDescent="0.35"/>
    <row r="6782" hidden="1" x14ac:dyDescent="0.35"/>
    <row r="6783" hidden="1" x14ac:dyDescent="0.35"/>
    <row r="6784" hidden="1" x14ac:dyDescent="0.35"/>
    <row r="6785" hidden="1" x14ac:dyDescent="0.35"/>
    <row r="6786" hidden="1" x14ac:dyDescent="0.35"/>
    <row r="6787" hidden="1" x14ac:dyDescent="0.35"/>
    <row r="6788" hidden="1" x14ac:dyDescent="0.35"/>
    <row r="6789" hidden="1" x14ac:dyDescent="0.35"/>
    <row r="6790" hidden="1" x14ac:dyDescent="0.35"/>
    <row r="6791" hidden="1" x14ac:dyDescent="0.35"/>
    <row r="6792" hidden="1" x14ac:dyDescent="0.35"/>
    <row r="6793" hidden="1" x14ac:dyDescent="0.35"/>
    <row r="6794" hidden="1" x14ac:dyDescent="0.35"/>
    <row r="6795" hidden="1" x14ac:dyDescent="0.35"/>
    <row r="6796" hidden="1" x14ac:dyDescent="0.35"/>
    <row r="6797" hidden="1" x14ac:dyDescent="0.35"/>
    <row r="6798" hidden="1" x14ac:dyDescent="0.35"/>
    <row r="6799" hidden="1" x14ac:dyDescent="0.35"/>
    <row r="6800" hidden="1" x14ac:dyDescent="0.35"/>
    <row r="6801" hidden="1" x14ac:dyDescent="0.35"/>
    <row r="6802" hidden="1" x14ac:dyDescent="0.35"/>
    <row r="6803" hidden="1" x14ac:dyDescent="0.35"/>
    <row r="6804" hidden="1" x14ac:dyDescent="0.35"/>
    <row r="6805" hidden="1" x14ac:dyDescent="0.35"/>
    <row r="6806" hidden="1" x14ac:dyDescent="0.35"/>
    <row r="6807" hidden="1" x14ac:dyDescent="0.35"/>
    <row r="6808" hidden="1" x14ac:dyDescent="0.35"/>
    <row r="6809" hidden="1" x14ac:dyDescent="0.35"/>
    <row r="6810" hidden="1" x14ac:dyDescent="0.35"/>
    <row r="6811" hidden="1" x14ac:dyDescent="0.35"/>
    <row r="6812" hidden="1" x14ac:dyDescent="0.35"/>
    <row r="6813" hidden="1" x14ac:dyDescent="0.35"/>
    <row r="6814" hidden="1" x14ac:dyDescent="0.35"/>
    <row r="6815" hidden="1" x14ac:dyDescent="0.35"/>
    <row r="6816" hidden="1" x14ac:dyDescent="0.35"/>
    <row r="6817" hidden="1" x14ac:dyDescent="0.35"/>
    <row r="6818" hidden="1" x14ac:dyDescent="0.35"/>
    <row r="6819" hidden="1" x14ac:dyDescent="0.35"/>
    <row r="6820" hidden="1" x14ac:dyDescent="0.35"/>
    <row r="6821" hidden="1" x14ac:dyDescent="0.35"/>
    <row r="6822" hidden="1" x14ac:dyDescent="0.35"/>
    <row r="6823" hidden="1" x14ac:dyDescent="0.35"/>
    <row r="6824" hidden="1" x14ac:dyDescent="0.35"/>
    <row r="6825" hidden="1" x14ac:dyDescent="0.35"/>
    <row r="6826" hidden="1" x14ac:dyDescent="0.35"/>
    <row r="6827" hidden="1" x14ac:dyDescent="0.35"/>
    <row r="6828" hidden="1" x14ac:dyDescent="0.35"/>
    <row r="6829" hidden="1" x14ac:dyDescent="0.35"/>
    <row r="6830" hidden="1" x14ac:dyDescent="0.35"/>
    <row r="6831" hidden="1" x14ac:dyDescent="0.35"/>
    <row r="6832" hidden="1" x14ac:dyDescent="0.35"/>
    <row r="6833" hidden="1" x14ac:dyDescent="0.35"/>
    <row r="6834" hidden="1" x14ac:dyDescent="0.35"/>
    <row r="6835" hidden="1" x14ac:dyDescent="0.35"/>
    <row r="6836" hidden="1" x14ac:dyDescent="0.35"/>
    <row r="6837" hidden="1" x14ac:dyDescent="0.35"/>
    <row r="6838" hidden="1" x14ac:dyDescent="0.35"/>
    <row r="6839" hidden="1" x14ac:dyDescent="0.35"/>
    <row r="6840" hidden="1" x14ac:dyDescent="0.35"/>
    <row r="6841" hidden="1" x14ac:dyDescent="0.35"/>
    <row r="6842" hidden="1" x14ac:dyDescent="0.35"/>
    <row r="6843" hidden="1" x14ac:dyDescent="0.35"/>
    <row r="6844" hidden="1" x14ac:dyDescent="0.35"/>
    <row r="6845" hidden="1" x14ac:dyDescent="0.35"/>
    <row r="6846" hidden="1" x14ac:dyDescent="0.35"/>
    <row r="6847" hidden="1" x14ac:dyDescent="0.35"/>
    <row r="6848" hidden="1" x14ac:dyDescent="0.35"/>
    <row r="6849" hidden="1" x14ac:dyDescent="0.35"/>
    <row r="6850" hidden="1" x14ac:dyDescent="0.35"/>
    <row r="6851" hidden="1" x14ac:dyDescent="0.35"/>
    <row r="6852" hidden="1" x14ac:dyDescent="0.35"/>
    <row r="6853" hidden="1" x14ac:dyDescent="0.35"/>
    <row r="6854" hidden="1" x14ac:dyDescent="0.35"/>
    <row r="6855" hidden="1" x14ac:dyDescent="0.35"/>
    <row r="6856" hidden="1" x14ac:dyDescent="0.35"/>
    <row r="6857" hidden="1" x14ac:dyDescent="0.35"/>
    <row r="6858" hidden="1" x14ac:dyDescent="0.35"/>
    <row r="6859" hidden="1" x14ac:dyDescent="0.35"/>
    <row r="6860" hidden="1" x14ac:dyDescent="0.35"/>
    <row r="6861" hidden="1" x14ac:dyDescent="0.35"/>
    <row r="6862" hidden="1" x14ac:dyDescent="0.35"/>
    <row r="6863" hidden="1" x14ac:dyDescent="0.35"/>
    <row r="6864" hidden="1" x14ac:dyDescent="0.35"/>
    <row r="6865" hidden="1" x14ac:dyDescent="0.35"/>
    <row r="6866" hidden="1" x14ac:dyDescent="0.35"/>
    <row r="6867" hidden="1" x14ac:dyDescent="0.35"/>
    <row r="6868" hidden="1" x14ac:dyDescent="0.35"/>
    <row r="6869" hidden="1" x14ac:dyDescent="0.35"/>
    <row r="6870" hidden="1" x14ac:dyDescent="0.35"/>
    <row r="6871" hidden="1" x14ac:dyDescent="0.35"/>
    <row r="6872" hidden="1" x14ac:dyDescent="0.35"/>
    <row r="6873" hidden="1" x14ac:dyDescent="0.35"/>
    <row r="6874" hidden="1" x14ac:dyDescent="0.35"/>
    <row r="6875" hidden="1" x14ac:dyDescent="0.35"/>
    <row r="6876" hidden="1" x14ac:dyDescent="0.35"/>
    <row r="6877" hidden="1" x14ac:dyDescent="0.35"/>
    <row r="6878" hidden="1" x14ac:dyDescent="0.35"/>
    <row r="6879" hidden="1" x14ac:dyDescent="0.35"/>
    <row r="6880" hidden="1" x14ac:dyDescent="0.35"/>
    <row r="6881" hidden="1" x14ac:dyDescent="0.35"/>
    <row r="6882" hidden="1" x14ac:dyDescent="0.35"/>
    <row r="6883" hidden="1" x14ac:dyDescent="0.35"/>
    <row r="6884" hidden="1" x14ac:dyDescent="0.35"/>
    <row r="6885" hidden="1" x14ac:dyDescent="0.35"/>
    <row r="6886" hidden="1" x14ac:dyDescent="0.35"/>
    <row r="6887" hidden="1" x14ac:dyDescent="0.35"/>
    <row r="6888" hidden="1" x14ac:dyDescent="0.35"/>
    <row r="6889" hidden="1" x14ac:dyDescent="0.35"/>
    <row r="6890" hidden="1" x14ac:dyDescent="0.35"/>
    <row r="6891" hidden="1" x14ac:dyDescent="0.35"/>
    <row r="6892" hidden="1" x14ac:dyDescent="0.35"/>
    <row r="6893" hidden="1" x14ac:dyDescent="0.35"/>
    <row r="6894" hidden="1" x14ac:dyDescent="0.35"/>
    <row r="6895" hidden="1" x14ac:dyDescent="0.35"/>
    <row r="6896" hidden="1" x14ac:dyDescent="0.35"/>
    <row r="6897" hidden="1" x14ac:dyDescent="0.35"/>
    <row r="6898" hidden="1" x14ac:dyDescent="0.35"/>
    <row r="6899" hidden="1" x14ac:dyDescent="0.35"/>
    <row r="6900" hidden="1" x14ac:dyDescent="0.35"/>
    <row r="6901" hidden="1" x14ac:dyDescent="0.35"/>
    <row r="6902" hidden="1" x14ac:dyDescent="0.35"/>
    <row r="6903" hidden="1" x14ac:dyDescent="0.35"/>
    <row r="6904" hidden="1" x14ac:dyDescent="0.35"/>
    <row r="6905" hidden="1" x14ac:dyDescent="0.35"/>
    <row r="6906" hidden="1" x14ac:dyDescent="0.35"/>
    <row r="6907" hidden="1" x14ac:dyDescent="0.35"/>
    <row r="6908" hidden="1" x14ac:dyDescent="0.35"/>
    <row r="6909" hidden="1" x14ac:dyDescent="0.35"/>
    <row r="6910" hidden="1" x14ac:dyDescent="0.35"/>
    <row r="6911" hidden="1" x14ac:dyDescent="0.35"/>
    <row r="6912" hidden="1" x14ac:dyDescent="0.35"/>
    <row r="6913" hidden="1" x14ac:dyDescent="0.35"/>
    <row r="6914" hidden="1" x14ac:dyDescent="0.35"/>
    <row r="6915" hidden="1" x14ac:dyDescent="0.35"/>
    <row r="6916" hidden="1" x14ac:dyDescent="0.35"/>
    <row r="6917" hidden="1" x14ac:dyDescent="0.35"/>
    <row r="6918" hidden="1" x14ac:dyDescent="0.35"/>
    <row r="6919" hidden="1" x14ac:dyDescent="0.35"/>
    <row r="6920" hidden="1" x14ac:dyDescent="0.35"/>
    <row r="6921" hidden="1" x14ac:dyDescent="0.35"/>
    <row r="6922" hidden="1" x14ac:dyDescent="0.35"/>
    <row r="6923" hidden="1" x14ac:dyDescent="0.35"/>
    <row r="6924" hidden="1" x14ac:dyDescent="0.35"/>
    <row r="6925" hidden="1" x14ac:dyDescent="0.35"/>
    <row r="6926" hidden="1" x14ac:dyDescent="0.35"/>
    <row r="6927" hidden="1" x14ac:dyDescent="0.35"/>
    <row r="6928" hidden="1" x14ac:dyDescent="0.35"/>
    <row r="6929" hidden="1" x14ac:dyDescent="0.35"/>
    <row r="6930" hidden="1" x14ac:dyDescent="0.35"/>
    <row r="6931" hidden="1" x14ac:dyDescent="0.35"/>
    <row r="6932" hidden="1" x14ac:dyDescent="0.35"/>
    <row r="6933" hidden="1" x14ac:dyDescent="0.35"/>
    <row r="6934" hidden="1" x14ac:dyDescent="0.35"/>
    <row r="6935" hidden="1" x14ac:dyDescent="0.35"/>
    <row r="6936" hidden="1" x14ac:dyDescent="0.35"/>
    <row r="6937" hidden="1" x14ac:dyDescent="0.35"/>
    <row r="6938" hidden="1" x14ac:dyDescent="0.35"/>
    <row r="6939" hidden="1" x14ac:dyDescent="0.35"/>
    <row r="6940" hidden="1" x14ac:dyDescent="0.35"/>
    <row r="6941" hidden="1" x14ac:dyDescent="0.35"/>
    <row r="6942" hidden="1" x14ac:dyDescent="0.35"/>
    <row r="6943" hidden="1" x14ac:dyDescent="0.35"/>
    <row r="6944" hidden="1" x14ac:dyDescent="0.35"/>
    <row r="6945" hidden="1" x14ac:dyDescent="0.35"/>
    <row r="6946" hidden="1" x14ac:dyDescent="0.35"/>
    <row r="6947" hidden="1" x14ac:dyDescent="0.35"/>
    <row r="6948" hidden="1" x14ac:dyDescent="0.35"/>
    <row r="6949" hidden="1" x14ac:dyDescent="0.35"/>
    <row r="6950" hidden="1" x14ac:dyDescent="0.35"/>
    <row r="6951" hidden="1" x14ac:dyDescent="0.35"/>
    <row r="6952" hidden="1" x14ac:dyDescent="0.35"/>
    <row r="6953" hidden="1" x14ac:dyDescent="0.35"/>
    <row r="6954" hidden="1" x14ac:dyDescent="0.35"/>
    <row r="6955" hidden="1" x14ac:dyDescent="0.35"/>
    <row r="6956" hidden="1" x14ac:dyDescent="0.35"/>
    <row r="6957" hidden="1" x14ac:dyDescent="0.35"/>
    <row r="6958" hidden="1" x14ac:dyDescent="0.35"/>
    <row r="6959" hidden="1" x14ac:dyDescent="0.35"/>
    <row r="6960" hidden="1" x14ac:dyDescent="0.35"/>
    <row r="6961" hidden="1" x14ac:dyDescent="0.35"/>
    <row r="6962" hidden="1" x14ac:dyDescent="0.35"/>
    <row r="6963" hidden="1" x14ac:dyDescent="0.35"/>
    <row r="6964" hidden="1" x14ac:dyDescent="0.35"/>
    <row r="6965" hidden="1" x14ac:dyDescent="0.35"/>
    <row r="6966" hidden="1" x14ac:dyDescent="0.35"/>
    <row r="6967" hidden="1" x14ac:dyDescent="0.35"/>
    <row r="6968" hidden="1" x14ac:dyDescent="0.35"/>
    <row r="6969" hidden="1" x14ac:dyDescent="0.35"/>
    <row r="6970" hidden="1" x14ac:dyDescent="0.35"/>
    <row r="6971" hidden="1" x14ac:dyDescent="0.35"/>
    <row r="6972" hidden="1" x14ac:dyDescent="0.35"/>
    <row r="6973" hidden="1" x14ac:dyDescent="0.35"/>
    <row r="6974" hidden="1" x14ac:dyDescent="0.35"/>
    <row r="6975" hidden="1" x14ac:dyDescent="0.35"/>
    <row r="6976" hidden="1" x14ac:dyDescent="0.35"/>
    <row r="6977" hidden="1" x14ac:dyDescent="0.35"/>
    <row r="6978" hidden="1" x14ac:dyDescent="0.35"/>
    <row r="6979" hidden="1" x14ac:dyDescent="0.35"/>
    <row r="6980" hidden="1" x14ac:dyDescent="0.35"/>
    <row r="6981" hidden="1" x14ac:dyDescent="0.35"/>
    <row r="6982" hidden="1" x14ac:dyDescent="0.35"/>
    <row r="6983" hidden="1" x14ac:dyDescent="0.35"/>
    <row r="6984" hidden="1" x14ac:dyDescent="0.35"/>
    <row r="6985" hidden="1" x14ac:dyDescent="0.35"/>
    <row r="6986" hidden="1" x14ac:dyDescent="0.35"/>
    <row r="6987" hidden="1" x14ac:dyDescent="0.35"/>
    <row r="6988" hidden="1" x14ac:dyDescent="0.35"/>
    <row r="6989" hidden="1" x14ac:dyDescent="0.35"/>
    <row r="6990" hidden="1" x14ac:dyDescent="0.35"/>
    <row r="6991" hidden="1" x14ac:dyDescent="0.35"/>
    <row r="6992" hidden="1" x14ac:dyDescent="0.35"/>
    <row r="6993" hidden="1" x14ac:dyDescent="0.35"/>
    <row r="6994" hidden="1" x14ac:dyDescent="0.35"/>
    <row r="6995" hidden="1" x14ac:dyDescent="0.35"/>
    <row r="6996" hidden="1" x14ac:dyDescent="0.35"/>
    <row r="6997" hidden="1" x14ac:dyDescent="0.35"/>
    <row r="6998" hidden="1" x14ac:dyDescent="0.35"/>
    <row r="6999" hidden="1" x14ac:dyDescent="0.35"/>
    <row r="7000" hidden="1" x14ac:dyDescent="0.35"/>
    <row r="7001" hidden="1" x14ac:dyDescent="0.35"/>
    <row r="7002" hidden="1" x14ac:dyDescent="0.35"/>
    <row r="7003" hidden="1" x14ac:dyDescent="0.35"/>
    <row r="7004" hidden="1" x14ac:dyDescent="0.35"/>
    <row r="7005" hidden="1" x14ac:dyDescent="0.35"/>
    <row r="7006" hidden="1" x14ac:dyDescent="0.35"/>
    <row r="7007" hidden="1" x14ac:dyDescent="0.35"/>
    <row r="7008" hidden="1" x14ac:dyDescent="0.35"/>
    <row r="7009" hidden="1" x14ac:dyDescent="0.35"/>
    <row r="7010" hidden="1" x14ac:dyDescent="0.35"/>
    <row r="7011" hidden="1" x14ac:dyDescent="0.35"/>
    <row r="7012" hidden="1" x14ac:dyDescent="0.35"/>
    <row r="7013" hidden="1" x14ac:dyDescent="0.35"/>
    <row r="7014" hidden="1" x14ac:dyDescent="0.35"/>
    <row r="7015" hidden="1" x14ac:dyDescent="0.35"/>
    <row r="7016" hidden="1" x14ac:dyDescent="0.35"/>
    <row r="7017" hidden="1" x14ac:dyDescent="0.35"/>
    <row r="7018" hidden="1" x14ac:dyDescent="0.35"/>
    <row r="7019" hidden="1" x14ac:dyDescent="0.35"/>
    <row r="7020" hidden="1" x14ac:dyDescent="0.35"/>
    <row r="7021" hidden="1" x14ac:dyDescent="0.35"/>
    <row r="7022" hidden="1" x14ac:dyDescent="0.35"/>
    <row r="7023" hidden="1" x14ac:dyDescent="0.35"/>
    <row r="7024" hidden="1" x14ac:dyDescent="0.35"/>
    <row r="7025" hidden="1" x14ac:dyDescent="0.35"/>
    <row r="7026" hidden="1" x14ac:dyDescent="0.35"/>
    <row r="7027" hidden="1" x14ac:dyDescent="0.35"/>
    <row r="7028" hidden="1" x14ac:dyDescent="0.35"/>
    <row r="7029" hidden="1" x14ac:dyDescent="0.35"/>
    <row r="7030" hidden="1" x14ac:dyDescent="0.35"/>
    <row r="7031" hidden="1" x14ac:dyDescent="0.35"/>
    <row r="7032" hidden="1" x14ac:dyDescent="0.35"/>
    <row r="7033" hidden="1" x14ac:dyDescent="0.35"/>
    <row r="7034" hidden="1" x14ac:dyDescent="0.35"/>
    <row r="7035" hidden="1" x14ac:dyDescent="0.35"/>
    <row r="7036" hidden="1" x14ac:dyDescent="0.35"/>
    <row r="7037" hidden="1" x14ac:dyDescent="0.35"/>
    <row r="7038" hidden="1" x14ac:dyDescent="0.35"/>
    <row r="7039" hidden="1" x14ac:dyDescent="0.35"/>
    <row r="7040" hidden="1" x14ac:dyDescent="0.35"/>
    <row r="7041" hidden="1" x14ac:dyDescent="0.35"/>
    <row r="7042" hidden="1" x14ac:dyDescent="0.35"/>
    <row r="7043" hidden="1" x14ac:dyDescent="0.35"/>
    <row r="7044" hidden="1" x14ac:dyDescent="0.35"/>
    <row r="7045" hidden="1" x14ac:dyDescent="0.35"/>
    <row r="7046" hidden="1" x14ac:dyDescent="0.35"/>
    <row r="7047" hidden="1" x14ac:dyDescent="0.35"/>
    <row r="7048" hidden="1" x14ac:dyDescent="0.35"/>
    <row r="7049" hidden="1" x14ac:dyDescent="0.35"/>
    <row r="7050" hidden="1" x14ac:dyDescent="0.35"/>
    <row r="7051" hidden="1" x14ac:dyDescent="0.35"/>
    <row r="7052" hidden="1" x14ac:dyDescent="0.35"/>
    <row r="7053" hidden="1" x14ac:dyDescent="0.35"/>
    <row r="7054" hidden="1" x14ac:dyDescent="0.35"/>
    <row r="7055" hidden="1" x14ac:dyDescent="0.35"/>
    <row r="7056" hidden="1" x14ac:dyDescent="0.35"/>
    <row r="7057" hidden="1" x14ac:dyDescent="0.35"/>
    <row r="7058" hidden="1" x14ac:dyDescent="0.35"/>
    <row r="7059" hidden="1" x14ac:dyDescent="0.35"/>
    <row r="7060" hidden="1" x14ac:dyDescent="0.35"/>
    <row r="7061" hidden="1" x14ac:dyDescent="0.35"/>
    <row r="7062" hidden="1" x14ac:dyDescent="0.35"/>
    <row r="7063" hidden="1" x14ac:dyDescent="0.35"/>
    <row r="7064" hidden="1" x14ac:dyDescent="0.35"/>
    <row r="7065" hidden="1" x14ac:dyDescent="0.35"/>
    <row r="7066" hidden="1" x14ac:dyDescent="0.35"/>
    <row r="7067" hidden="1" x14ac:dyDescent="0.35"/>
    <row r="7068" hidden="1" x14ac:dyDescent="0.35"/>
    <row r="7069" hidden="1" x14ac:dyDescent="0.35"/>
    <row r="7070" hidden="1" x14ac:dyDescent="0.35"/>
    <row r="7071" hidden="1" x14ac:dyDescent="0.35"/>
    <row r="7072" hidden="1" x14ac:dyDescent="0.35"/>
    <row r="7073" hidden="1" x14ac:dyDescent="0.35"/>
    <row r="7074" hidden="1" x14ac:dyDescent="0.35"/>
    <row r="7075" hidden="1" x14ac:dyDescent="0.35"/>
    <row r="7076" hidden="1" x14ac:dyDescent="0.35"/>
    <row r="7077" hidden="1" x14ac:dyDescent="0.35"/>
    <row r="7078" hidden="1" x14ac:dyDescent="0.35"/>
    <row r="7079" hidden="1" x14ac:dyDescent="0.35"/>
    <row r="7080" hidden="1" x14ac:dyDescent="0.35"/>
    <row r="7081" hidden="1" x14ac:dyDescent="0.35"/>
    <row r="7082" hidden="1" x14ac:dyDescent="0.35"/>
    <row r="7083" hidden="1" x14ac:dyDescent="0.35"/>
    <row r="7084" hidden="1" x14ac:dyDescent="0.35"/>
    <row r="7085" hidden="1" x14ac:dyDescent="0.35"/>
    <row r="7086" hidden="1" x14ac:dyDescent="0.35"/>
    <row r="7087" hidden="1" x14ac:dyDescent="0.35"/>
    <row r="7088" hidden="1" x14ac:dyDescent="0.35"/>
    <row r="7089" hidden="1" x14ac:dyDescent="0.35"/>
    <row r="7090" hidden="1" x14ac:dyDescent="0.35"/>
    <row r="7091" hidden="1" x14ac:dyDescent="0.35"/>
    <row r="7092" hidden="1" x14ac:dyDescent="0.35"/>
    <row r="7093" hidden="1" x14ac:dyDescent="0.35"/>
    <row r="7094" hidden="1" x14ac:dyDescent="0.35"/>
    <row r="7095" hidden="1" x14ac:dyDescent="0.35"/>
    <row r="7096" hidden="1" x14ac:dyDescent="0.35"/>
    <row r="7097" hidden="1" x14ac:dyDescent="0.35"/>
    <row r="7098" hidden="1" x14ac:dyDescent="0.35"/>
    <row r="7099" hidden="1" x14ac:dyDescent="0.35"/>
    <row r="7100" hidden="1" x14ac:dyDescent="0.35"/>
    <row r="7101" hidden="1" x14ac:dyDescent="0.35"/>
    <row r="7102" hidden="1" x14ac:dyDescent="0.35"/>
    <row r="7103" hidden="1" x14ac:dyDescent="0.35"/>
    <row r="7104" hidden="1" x14ac:dyDescent="0.35"/>
    <row r="7105" hidden="1" x14ac:dyDescent="0.35"/>
    <row r="7106" hidden="1" x14ac:dyDescent="0.35"/>
    <row r="7107" hidden="1" x14ac:dyDescent="0.35"/>
    <row r="7108" hidden="1" x14ac:dyDescent="0.35"/>
    <row r="7109" hidden="1" x14ac:dyDescent="0.35"/>
    <row r="7110" hidden="1" x14ac:dyDescent="0.35"/>
    <row r="7111" hidden="1" x14ac:dyDescent="0.35"/>
    <row r="7112" hidden="1" x14ac:dyDescent="0.35"/>
    <row r="7113" hidden="1" x14ac:dyDescent="0.35"/>
    <row r="7114" hidden="1" x14ac:dyDescent="0.35"/>
    <row r="7115" hidden="1" x14ac:dyDescent="0.35"/>
    <row r="7116" hidden="1" x14ac:dyDescent="0.35"/>
    <row r="7117" hidden="1" x14ac:dyDescent="0.35"/>
    <row r="7118" hidden="1" x14ac:dyDescent="0.35"/>
    <row r="7119" hidden="1" x14ac:dyDescent="0.35"/>
    <row r="7120" hidden="1" x14ac:dyDescent="0.35"/>
    <row r="7121" hidden="1" x14ac:dyDescent="0.35"/>
    <row r="7122" hidden="1" x14ac:dyDescent="0.35"/>
    <row r="7123" hidden="1" x14ac:dyDescent="0.35"/>
    <row r="7124" hidden="1" x14ac:dyDescent="0.35"/>
    <row r="7125" hidden="1" x14ac:dyDescent="0.35"/>
    <row r="7126" hidden="1" x14ac:dyDescent="0.35"/>
    <row r="7127" hidden="1" x14ac:dyDescent="0.35"/>
    <row r="7128" hidden="1" x14ac:dyDescent="0.35"/>
    <row r="7129" hidden="1" x14ac:dyDescent="0.35"/>
    <row r="7130" hidden="1" x14ac:dyDescent="0.35"/>
    <row r="7131" hidden="1" x14ac:dyDescent="0.35"/>
    <row r="7132" hidden="1" x14ac:dyDescent="0.35"/>
    <row r="7133" hidden="1" x14ac:dyDescent="0.35"/>
    <row r="7134" hidden="1" x14ac:dyDescent="0.35"/>
    <row r="7135" hidden="1" x14ac:dyDescent="0.35"/>
    <row r="7136" hidden="1" x14ac:dyDescent="0.35"/>
    <row r="7137" hidden="1" x14ac:dyDescent="0.35"/>
    <row r="7138" hidden="1" x14ac:dyDescent="0.35"/>
    <row r="7139" hidden="1" x14ac:dyDescent="0.35"/>
    <row r="7140" hidden="1" x14ac:dyDescent="0.35"/>
    <row r="7141" hidden="1" x14ac:dyDescent="0.35"/>
    <row r="7142" hidden="1" x14ac:dyDescent="0.35"/>
    <row r="7143" hidden="1" x14ac:dyDescent="0.35"/>
    <row r="7144" hidden="1" x14ac:dyDescent="0.35"/>
    <row r="7145" hidden="1" x14ac:dyDescent="0.35"/>
    <row r="7146" hidden="1" x14ac:dyDescent="0.35"/>
    <row r="7147" hidden="1" x14ac:dyDescent="0.35"/>
    <row r="7148" hidden="1" x14ac:dyDescent="0.35"/>
    <row r="7149" hidden="1" x14ac:dyDescent="0.35"/>
    <row r="7150" hidden="1" x14ac:dyDescent="0.35"/>
    <row r="7151" hidden="1" x14ac:dyDescent="0.35"/>
    <row r="7152" hidden="1" x14ac:dyDescent="0.35"/>
    <row r="7153" hidden="1" x14ac:dyDescent="0.35"/>
    <row r="7154" hidden="1" x14ac:dyDescent="0.35"/>
    <row r="7155" hidden="1" x14ac:dyDescent="0.35"/>
    <row r="7156" hidden="1" x14ac:dyDescent="0.35"/>
    <row r="7157" hidden="1" x14ac:dyDescent="0.35"/>
    <row r="7158" hidden="1" x14ac:dyDescent="0.35"/>
    <row r="7159" hidden="1" x14ac:dyDescent="0.35"/>
    <row r="7160" hidden="1" x14ac:dyDescent="0.35"/>
    <row r="7161" hidden="1" x14ac:dyDescent="0.35"/>
    <row r="7162" hidden="1" x14ac:dyDescent="0.35"/>
    <row r="7163" hidden="1" x14ac:dyDescent="0.35"/>
    <row r="7164" hidden="1" x14ac:dyDescent="0.35"/>
    <row r="7165" hidden="1" x14ac:dyDescent="0.35"/>
    <row r="7166" hidden="1" x14ac:dyDescent="0.35"/>
    <row r="7167" hidden="1" x14ac:dyDescent="0.35"/>
    <row r="7168" hidden="1" x14ac:dyDescent="0.35"/>
    <row r="7169" hidden="1" x14ac:dyDescent="0.35"/>
    <row r="7170" hidden="1" x14ac:dyDescent="0.35"/>
    <row r="7171" hidden="1" x14ac:dyDescent="0.35"/>
    <row r="7172" hidden="1" x14ac:dyDescent="0.35"/>
    <row r="7173" hidden="1" x14ac:dyDescent="0.35"/>
    <row r="7174" hidden="1" x14ac:dyDescent="0.35"/>
    <row r="7175" hidden="1" x14ac:dyDescent="0.35"/>
    <row r="7176" hidden="1" x14ac:dyDescent="0.35"/>
    <row r="7177" hidden="1" x14ac:dyDescent="0.35"/>
    <row r="7178" hidden="1" x14ac:dyDescent="0.35"/>
    <row r="7179" hidden="1" x14ac:dyDescent="0.35"/>
    <row r="7180" hidden="1" x14ac:dyDescent="0.35"/>
    <row r="7181" hidden="1" x14ac:dyDescent="0.35"/>
    <row r="7182" hidden="1" x14ac:dyDescent="0.35"/>
    <row r="7183" hidden="1" x14ac:dyDescent="0.35"/>
    <row r="7184" hidden="1" x14ac:dyDescent="0.35"/>
    <row r="7185" hidden="1" x14ac:dyDescent="0.35"/>
    <row r="7186" hidden="1" x14ac:dyDescent="0.35"/>
    <row r="7187" hidden="1" x14ac:dyDescent="0.35"/>
    <row r="7188" hidden="1" x14ac:dyDescent="0.35"/>
    <row r="7189" hidden="1" x14ac:dyDescent="0.35"/>
    <row r="7190" hidden="1" x14ac:dyDescent="0.35"/>
    <row r="7191" hidden="1" x14ac:dyDescent="0.35"/>
    <row r="7192" hidden="1" x14ac:dyDescent="0.35"/>
    <row r="7193" hidden="1" x14ac:dyDescent="0.35"/>
    <row r="7194" hidden="1" x14ac:dyDescent="0.35"/>
    <row r="7195" hidden="1" x14ac:dyDescent="0.35"/>
    <row r="7196" hidden="1" x14ac:dyDescent="0.35"/>
    <row r="7197" hidden="1" x14ac:dyDescent="0.35"/>
    <row r="7198" hidden="1" x14ac:dyDescent="0.35"/>
    <row r="7199" hidden="1" x14ac:dyDescent="0.35"/>
    <row r="7200" hidden="1" x14ac:dyDescent="0.35"/>
    <row r="7201" hidden="1" x14ac:dyDescent="0.35"/>
    <row r="7202" hidden="1" x14ac:dyDescent="0.35"/>
    <row r="7203" hidden="1" x14ac:dyDescent="0.35"/>
    <row r="7204" hidden="1" x14ac:dyDescent="0.35"/>
    <row r="7205" hidden="1" x14ac:dyDescent="0.35"/>
    <row r="7206" hidden="1" x14ac:dyDescent="0.35"/>
    <row r="7207" hidden="1" x14ac:dyDescent="0.35"/>
    <row r="7208" hidden="1" x14ac:dyDescent="0.35"/>
    <row r="7209" hidden="1" x14ac:dyDescent="0.35"/>
    <row r="7210" hidden="1" x14ac:dyDescent="0.35"/>
    <row r="7211" hidden="1" x14ac:dyDescent="0.35"/>
    <row r="7212" hidden="1" x14ac:dyDescent="0.35"/>
    <row r="7213" hidden="1" x14ac:dyDescent="0.35"/>
    <row r="7214" hidden="1" x14ac:dyDescent="0.35"/>
    <row r="7215" hidden="1" x14ac:dyDescent="0.35"/>
    <row r="7216" hidden="1" x14ac:dyDescent="0.35"/>
    <row r="7217" hidden="1" x14ac:dyDescent="0.35"/>
    <row r="7218" hidden="1" x14ac:dyDescent="0.35"/>
    <row r="7219" hidden="1" x14ac:dyDescent="0.35"/>
    <row r="7220" hidden="1" x14ac:dyDescent="0.35"/>
    <row r="7221" hidden="1" x14ac:dyDescent="0.35"/>
    <row r="7222" hidden="1" x14ac:dyDescent="0.35"/>
    <row r="7223" hidden="1" x14ac:dyDescent="0.35"/>
    <row r="7224" hidden="1" x14ac:dyDescent="0.35"/>
    <row r="7225" hidden="1" x14ac:dyDescent="0.35"/>
    <row r="7226" hidden="1" x14ac:dyDescent="0.35"/>
    <row r="7227" hidden="1" x14ac:dyDescent="0.35"/>
    <row r="7228" hidden="1" x14ac:dyDescent="0.35"/>
    <row r="7229" hidden="1" x14ac:dyDescent="0.35"/>
    <row r="7230" hidden="1" x14ac:dyDescent="0.35"/>
    <row r="7231" hidden="1" x14ac:dyDescent="0.35"/>
    <row r="7232" hidden="1" x14ac:dyDescent="0.35"/>
    <row r="7233" hidden="1" x14ac:dyDescent="0.35"/>
    <row r="7234" hidden="1" x14ac:dyDescent="0.35"/>
    <row r="7235" hidden="1" x14ac:dyDescent="0.35"/>
    <row r="7236" hidden="1" x14ac:dyDescent="0.35"/>
    <row r="7237" hidden="1" x14ac:dyDescent="0.35"/>
    <row r="7238" hidden="1" x14ac:dyDescent="0.35"/>
    <row r="7239" hidden="1" x14ac:dyDescent="0.35"/>
    <row r="7240" hidden="1" x14ac:dyDescent="0.35"/>
    <row r="7241" hidden="1" x14ac:dyDescent="0.35"/>
    <row r="7242" hidden="1" x14ac:dyDescent="0.35"/>
    <row r="7243" hidden="1" x14ac:dyDescent="0.35"/>
    <row r="7244" hidden="1" x14ac:dyDescent="0.35"/>
    <row r="7245" hidden="1" x14ac:dyDescent="0.35"/>
    <row r="7246" hidden="1" x14ac:dyDescent="0.35"/>
    <row r="7247" hidden="1" x14ac:dyDescent="0.35"/>
    <row r="7248" hidden="1" x14ac:dyDescent="0.35"/>
    <row r="7249" hidden="1" x14ac:dyDescent="0.35"/>
    <row r="7250" hidden="1" x14ac:dyDescent="0.35"/>
    <row r="7251" hidden="1" x14ac:dyDescent="0.35"/>
    <row r="7252" hidden="1" x14ac:dyDescent="0.35"/>
    <row r="7253" hidden="1" x14ac:dyDescent="0.35"/>
    <row r="7254" hidden="1" x14ac:dyDescent="0.35"/>
    <row r="7255" hidden="1" x14ac:dyDescent="0.35"/>
    <row r="7256" hidden="1" x14ac:dyDescent="0.35"/>
    <row r="7257" hidden="1" x14ac:dyDescent="0.35"/>
    <row r="7258" hidden="1" x14ac:dyDescent="0.35"/>
    <row r="7259" hidden="1" x14ac:dyDescent="0.35"/>
    <row r="7260" hidden="1" x14ac:dyDescent="0.35"/>
    <row r="7261" hidden="1" x14ac:dyDescent="0.35"/>
    <row r="7262" hidden="1" x14ac:dyDescent="0.35"/>
    <row r="7263" hidden="1" x14ac:dyDescent="0.35"/>
    <row r="7264" hidden="1" x14ac:dyDescent="0.35"/>
    <row r="7265" hidden="1" x14ac:dyDescent="0.35"/>
    <row r="7266" hidden="1" x14ac:dyDescent="0.35"/>
    <row r="7267" hidden="1" x14ac:dyDescent="0.35"/>
    <row r="7268" hidden="1" x14ac:dyDescent="0.35"/>
    <row r="7269" hidden="1" x14ac:dyDescent="0.35"/>
    <row r="7270" hidden="1" x14ac:dyDescent="0.35"/>
    <row r="7271" hidden="1" x14ac:dyDescent="0.35"/>
    <row r="7272" hidden="1" x14ac:dyDescent="0.35"/>
    <row r="7273" hidden="1" x14ac:dyDescent="0.35"/>
    <row r="7274" hidden="1" x14ac:dyDescent="0.35"/>
    <row r="7275" hidden="1" x14ac:dyDescent="0.35"/>
    <row r="7276" hidden="1" x14ac:dyDescent="0.35"/>
    <row r="7277" hidden="1" x14ac:dyDescent="0.35"/>
    <row r="7278" hidden="1" x14ac:dyDescent="0.35"/>
    <row r="7279" hidden="1" x14ac:dyDescent="0.35"/>
    <row r="7280" hidden="1" x14ac:dyDescent="0.35"/>
    <row r="7281" hidden="1" x14ac:dyDescent="0.35"/>
    <row r="7282" hidden="1" x14ac:dyDescent="0.35"/>
    <row r="7283" hidden="1" x14ac:dyDescent="0.35"/>
    <row r="7284" hidden="1" x14ac:dyDescent="0.35"/>
    <row r="7285" hidden="1" x14ac:dyDescent="0.35"/>
    <row r="7286" hidden="1" x14ac:dyDescent="0.35"/>
    <row r="7287" hidden="1" x14ac:dyDescent="0.35"/>
    <row r="7288" hidden="1" x14ac:dyDescent="0.35"/>
    <row r="7289" hidden="1" x14ac:dyDescent="0.35"/>
    <row r="7290" hidden="1" x14ac:dyDescent="0.35"/>
    <row r="7291" hidden="1" x14ac:dyDescent="0.35"/>
    <row r="7292" hidden="1" x14ac:dyDescent="0.35"/>
    <row r="7293" hidden="1" x14ac:dyDescent="0.35"/>
    <row r="7294" hidden="1" x14ac:dyDescent="0.35"/>
    <row r="7295" hidden="1" x14ac:dyDescent="0.35"/>
    <row r="7296" hidden="1" x14ac:dyDescent="0.35"/>
    <row r="7297" hidden="1" x14ac:dyDescent="0.35"/>
    <row r="7298" hidden="1" x14ac:dyDescent="0.35"/>
    <row r="7299" hidden="1" x14ac:dyDescent="0.35"/>
    <row r="7300" hidden="1" x14ac:dyDescent="0.35"/>
    <row r="7301" hidden="1" x14ac:dyDescent="0.35"/>
    <row r="7302" hidden="1" x14ac:dyDescent="0.35"/>
    <row r="7303" hidden="1" x14ac:dyDescent="0.35"/>
    <row r="7304" hidden="1" x14ac:dyDescent="0.35"/>
    <row r="7305" hidden="1" x14ac:dyDescent="0.35"/>
    <row r="7306" hidden="1" x14ac:dyDescent="0.35"/>
    <row r="7307" hidden="1" x14ac:dyDescent="0.35"/>
    <row r="7308" hidden="1" x14ac:dyDescent="0.35"/>
    <row r="7309" hidden="1" x14ac:dyDescent="0.35"/>
    <row r="7310" hidden="1" x14ac:dyDescent="0.35"/>
    <row r="7311" hidden="1" x14ac:dyDescent="0.35"/>
    <row r="7312" hidden="1" x14ac:dyDescent="0.35"/>
    <row r="7313" hidden="1" x14ac:dyDescent="0.35"/>
    <row r="7314" hidden="1" x14ac:dyDescent="0.35"/>
    <row r="7315" hidden="1" x14ac:dyDescent="0.35"/>
    <row r="7316" hidden="1" x14ac:dyDescent="0.35"/>
    <row r="7317" hidden="1" x14ac:dyDescent="0.35"/>
    <row r="7318" hidden="1" x14ac:dyDescent="0.35"/>
    <row r="7319" hidden="1" x14ac:dyDescent="0.35"/>
    <row r="7320" hidden="1" x14ac:dyDescent="0.35"/>
    <row r="7321" hidden="1" x14ac:dyDescent="0.35"/>
    <row r="7322" hidden="1" x14ac:dyDescent="0.35"/>
    <row r="7323" hidden="1" x14ac:dyDescent="0.35"/>
    <row r="7324" hidden="1" x14ac:dyDescent="0.35"/>
    <row r="7325" hidden="1" x14ac:dyDescent="0.35"/>
    <row r="7326" hidden="1" x14ac:dyDescent="0.35"/>
    <row r="7327" hidden="1" x14ac:dyDescent="0.35"/>
    <row r="7328" hidden="1" x14ac:dyDescent="0.35"/>
    <row r="7329" hidden="1" x14ac:dyDescent="0.35"/>
    <row r="7330" hidden="1" x14ac:dyDescent="0.35"/>
    <row r="7331" hidden="1" x14ac:dyDescent="0.35"/>
    <row r="7332" hidden="1" x14ac:dyDescent="0.35"/>
    <row r="7333" hidden="1" x14ac:dyDescent="0.35"/>
    <row r="7334" hidden="1" x14ac:dyDescent="0.35"/>
    <row r="7335" hidden="1" x14ac:dyDescent="0.35"/>
    <row r="7336" hidden="1" x14ac:dyDescent="0.35"/>
    <row r="7337" hidden="1" x14ac:dyDescent="0.35"/>
    <row r="7338" hidden="1" x14ac:dyDescent="0.35"/>
    <row r="7339" hidden="1" x14ac:dyDescent="0.35"/>
    <row r="7340" hidden="1" x14ac:dyDescent="0.35"/>
    <row r="7341" hidden="1" x14ac:dyDescent="0.35"/>
    <row r="7342" hidden="1" x14ac:dyDescent="0.35"/>
    <row r="7343" hidden="1" x14ac:dyDescent="0.35"/>
    <row r="7344" hidden="1" x14ac:dyDescent="0.35"/>
    <row r="7345" hidden="1" x14ac:dyDescent="0.35"/>
    <row r="7346" hidden="1" x14ac:dyDescent="0.35"/>
    <row r="7347" hidden="1" x14ac:dyDescent="0.35"/>
    <row r="7348" hidden="1" x14ac:dyDescent="0.35"/>
    <row r="7349" hidden="1" x14ac:dyDescent="0.35"/>
    <row r="7350" hidden="1" x14ac:dyDescent="0.35"/>
    <row r="7351" hidden="1" x14ac:dyDescent="0.35"/>
    <row r="7352" hidden="1" x14ac:dyDescent="0.35"/>
    <row r="7353" hidden="1" x14ac:dyDescent="0.35"/>
    <row r="7354" hidden="1" x14ac:dyDescent="0.35"/>
    <row r="7355" hidden="1" x14ac:dyDescent="0.35"/>
    <row r="7356" hidden="1" x14ac:dyDescent="0.35"/>
    <row r="7357" hidden="1" x14ac:dyDescent="0.35"/>
    <row r="7358" hidden="1" x14ac:dyDescent="0.35"/>
    <row r="7359" hidden="1" x14ac:dyDescent="0.35"/>
    <row r="7360" hidden="1" x14ac:dyDescent="0.35"/>
    <row r="7361" hidden="1" x14ac:dyDescent="0.35"/>
    <row r="7362" hidden="1" x14ac:dyDescent="0.35"/>
    <row r="7363" hidden="1" x14ac:dyDescent="0.35"/>
    <row r="7364" hidden="1" x14ac:dyDescent="0.35"/>
    <row r="7365" hidden="1" x14ac:dyDescent="0.35"/>
    <row r="7366" hidden="1" x14ac:dyDescent="0.35"/>
    <row r="7367" hidden="1" x14ac:dyDescent="0.35"/>
    <row r="7368" hidden="1" x14ac:dyDescent="0.35"/>
    <row r="7369" hidden="1" x14ac:dyDescent="0.35"/>
    <row r="7370" hidden="1" x14ac:dyDescent="0.35"/>
    <row r="7371" hidden="1" x14ac:dyDescent="0.35"/>
    <row r="7372" hidden="1" x14ac:dyDescent="0.35"/>
    <row r="7373" hidden="1" x14ac:dyDescent="0.35"/>
    <row r="7374" hidden="1" x14ac:dyDescent="0.35"/>
    <row r="7375" hidden="1" x14ac:dyDescent="0.35"/>
    <row r="7376" hidden="1" x14ac:dyDescent="0.35"/>
    <row r="7377" hidden="1" x14ac:dyDescent="0.35"/>
    <row r="7378" hidden="1" x14ac:dyDescent="0.35"/>
    <row r="7379" hidden="1" x14ac:dyDescent="0.35"/>
    <row r="7380" hidden="1" x14ac:dyDescent="0.35"/>
    <row r="7381" hidden="1" x14ac:dyDescent="0.35"/>
    <row r="7382" hidden="1" x14ac:dyDescent="0.35"/>
    <row r="7383" hidden="1" x14ac:dyDescent="0.35"/>
    <row r="7384" hidden="1" x14ac:dyDescent="0.35"/>
    <row r="7385" hidden="1" x14ac:dyDescent="0.35"/>
    <row r="7386" hidden="1" x14ac:dyDescent="0.35"/>
    <row r="7387" hidden="1" x14ac:dyDescent="0.35"/>
    <row r="7388" hidden="1" x14ac:dyDescent="0.35"/>
    <row r="7389" hidden="1" x14ac:dyDescent="0.35"/>
    <row r="7390" hidden="1" x14ac:dyDescent="0.35"/>
    <row r="7391" hidden="1" x14ac:dyDescent="0.35"/>
    <row r="7392" hidden="1" x14ac:dyDescent="0.35"/>
    <row r="7393" hidden="1" x14ac:dyDescent="0.35"/>
    <row r="7394" hidden="1" x14ac:dyDescent="0.35"/>
    <row r="7395" hidden="1" x14ac:dyDescent="0.35"/>
    <row r="7396" hidden="1" x14ac:dyDescent="0.35"/>
    <row r="7397" hidden="1" x14ac:dyDescent="0.35"/>
    <row r="7398" hidden="1" x14ac:dyDescent="0.35"/>
    <row r="7399" hidden="1" x14ac:dyDescent="0.35"/>
    <row r="7400" hidden="1" x14ac:dyDescent="0.35"/>
    <row r="7401" hidden="1" x14ac:dyDescent="0.35"/>
    <row r="7402" hidden="1" x14ac:dyDescent="0.35"/>
    <row r="7403" hidden="1" x14ac:dyDescent="0.35"/>
    <row r="7404" hidden="1" x14ac:dyDescent="0.35"/>
    <row r="7405" hidden="1" x14ac:dyDescent="0.35"/>
    <row r="7406" hidden="1" x14ac:dyDescent="0.35"/>
    <row r="7407" hidden="1" x14ac:dyDescent="0.35"/>
    <row r="7408" hidden="1" x14ac:dyDescent="0.35"/>
    <row r="7409" hidden="1" x14ac:dyDescent="0.35"/>
    <row r="7410" hidden="1" x14ac:dyDescent="0.35"/>
    <row r="7411" hidden="1" x14ac:dyDescent="0.35"/>
    <row r="7412" hidden="1" x14ac:dyDescent="0.35"/>
    <row r="7413" hidden="1" x14ac:dyDescent="0.35"/>
    <row r="7414" hidden="1" x14ac:dyDescent="0.35"/>
    <row r="7415" hidden="1" x14ac:dyDescent="0.35"/>
    <row r="7416" hidden="1" x14ac:dyDescent="0.35"/>
    <row r="7417" hidden="1" x14ac:dyDescent="0.35"/>
    <row r="7418" hidden="1" x14ac:dyDescent="0.35"/>
    <row r="7419" hidden="1" x14ac:dyDescent="0.35"/>
    <row r="7420" hidden="1" x14ac:dyDescent="0.35"/>
    <row r="7421" hidden="1" x14ac:dyDescent="0.35"/>
    <row r="7422" hidden="1" x14ac:dyDescent="0.35"/>
    <row r="7423" hidden="1" x14ac:dyDescent="0.35"/>
    <row r="7424" hidden="1" x14ac:dyDescent="0.35"/>
    <row r="7425" hidden="1" x14ac:dyDescent="0.35"/>
    <row r="7426" hidden="1" x14ac:dyDescent="0.35"/>
    <row r="7427" hidden="1" x14ac:dyDescent="0.35"/>
    <row r="7428" hidden="1" x14ac:dyDescent="0.35"/>
    <row r="7429" hidden="1" x14ac:dyDescent="0.35"/>
    <row r="7430" hidden="1" x14ac:dyDescent="0.35"/>
    <row r="7431" hidden="1" x14ac:dyDescent="0.35"/>
    <row r="7432" hidden="1" x14ac:dyDescent="0.35"/>
    <row r="7433" hidden="1" x14ac:dyDescent="0.35"/>
    <row r="7434" hidden="1" x14ac:dyDescent="0.35"/>
    <row r="7435" hidden="1" x14ac:dyDescent="0.35"/>
    <row r="7436" hidden="1" x14ac:dyDescent="0.35"/>
    <row r="7437" hidden="1" x14ac:dyDescent="0.35"/>
    <row r="7438" hidden="1" x14ac:dyDescent="0.35"/>
    <row r="7439" hidden="1" x14ac:dyDescent="0.35"/>
    <row r="7440" hidden="1" x14ac:dyDescent="0.35"/>
    <row r="7441" hidden="1" x14ac:dyDescent="0.35"/>
    <row r="7442" hidden="1" x14ac:dyDescent="0.35"/>
    <row r="7443" hidden="1" x14ac:dyDescent="0.35"/>
    <row r="7444" hidden="1" x14ac:dyDescent="0.35"/>
    <row r="7445" hidden="1" x14ac:dyDescent="0.35"/>
    <row r="7446" hidden="1" x14ac:dyDescent="0.35"/>
    <row r="7447" hidden="1" x14ac:dyDescent="0.35"/>
    <row r="7448" hidden="1" x14ac:dyDescent="0.35"/>
    <row r="7449" hidden="1" x14ac:dyDescent="0.35"/>
    <row r="7450" hidden="1" x14ac:dyDescent="0.35"/>
    <row r="7451" hidden="1" x14ac:dyDescent="0.35"/>
    <row r="7452" hidden="1" x14ac:dyDescent="0.35"/>
    <row r="7453" hidden="1" x14ac:dyDescent="0.35"/>
    <row r="7454" hidden="1" x14ac:dyDescent="0.35"/>
    <row r="7455" hidden="1" x14ac:dyDescent="0.35"/>
    <row r="7456" hidden="1" x14ac:dyDescent="0.35"/>
    <row r="7457" hidden="1" x14ac:dyDescent="0.35"/>
    <row r="7458" hidden="1" x14ac:dyDescent="0.35"/>
    <row r="7459" hidden="1" x14ac:dyDescent="0.35"/>
    <row r="7460" hidden="1" x14ac:dyDescent="0.35"/>
    <row r="7461" hidden="1" x14ac:dyDescent="0.35"/>
    <row r="7462" hidden="1" x14ac:dyDescent="0.35"/>
    <row r="7463" hidden="1" x14ac:dyDescent="0.35"/>
    <row r="7464" hidden="1" x14ac:dyDescent="0.35"/>
    <row r="7465" hidden="1" x14ac:dyDescent="0.35"/>
    <row r="7466" hidden="1" x14ac:dyDescent="0.35"/>
    <row r="7467" hidden="1" x14ac:dyDescent="0.35"/>
    <row r="7468" hidden="1" x14ac:dyDescent="0.35"/>
    <row r="7469" hidden="1" x14ac:dyDescent="0.35"/>
    <row r="7470" hidden="1" x14ac:dyDescent="0.35"/>
    <row r="7471" hidden="1" x14ac:dyDescent="0.35"/>
    <row r="7472" hidden="1" x14ac:dyDescent="0.35"/>
    <row r="7473" hidden="1" x14ac:dyDescent="0.35"/>
    <row r="7474" hidden="1" x14ac:dyDescent="0.35"/>
    <row r="7475" hidden="1" x14ac:dyDescent="0.35"/>
    <row r="7476" hidden="1" x14ac:dyDescent="0.35"/>
    <row r="7477" hidden="1" x14ac:dyDescent="0.35"/>
    <row r="7478" hidden="1" x14ac:dyDescent="0.35"/>
    <row r="7479" hidden="1" x14ac:dyDescent="0.35"/>
    <row r="7480" hidden="1" x14ac:dyDescent="0.35"/>
    <row r="7481" hidden="1" x14ac:dyDescent="0.35"/>
    <row r="7482" hidden="1" x14ac:dyDescent="0.35"/>
    <row r="7483" hidden="1" x14ac:dyDescent="0.35"/>
    <row r="7484" hidden="1" x14ac:dyDescent="0.35"/>
    <row r="7485" hidden="1" x14ac:dyDescent="0.35"/>
    <row r="7486" hidden="1" x14ac:dyDescent="0.35"/>
    <row r="7487" hidden="1" x14ac:dyDescent="0.35"/>
    <row r="7488" hidden="1" x14ac:dyDescent="0.35"/>
    <row r="7489" hidden="1" x14ac:dyDescent="0.35"/>
    <row r="7490" hidden="1" x14ac:dyDescent="0.35"/>
    <row r="7491" hidden="1" x14ac:dyDescent="0.35"/>
    <row r="7492" hidden="1" x14ac:dyDescent="0.35"/>
    <row r="7493" hidden="1" x14ac:dyDescent="0.35"/>
    <row r="7494" hidden="1" x14ac:dyDescent="0.35"/>
    <row r="7495" hidden="1" x14ac:dyDescent="0.35"/>
    <row r="7496" hidden="1" x14ac:dyDescent="0.35"/>
    <row r="7497" hidden="1" x14ac:dyDescent="0.35"/>
    <row r="7498" hidden="1" x14ac:dyDescent="0.35"/>
    <row r="7499" hidden="1" x14ac:dyDescent="0.35"/>
    <row r="7500" hidden="1" x14ac:dyDescent="0.35"/>
    <row r="7501" hidden="1" x14ac:dyDescent="0.35"/>
    <row r="7502" hidden="1" x14ac:dyDescent="0.35"/>
    <row r="7503" hidden="1" x14ac:dyDescent="0.35"/>
    <row r="7504" hidden="1" x14ac:dyDescent="0.35"/>
    <row r="7505" hidden="1" x14ac:dyDescent="0.35"/>
    <row r="7506" hidden="1" x14ac:dyDescent="0.35"/>
    <row r="7507" hidden="1" x14ac:dyDescent="0.35"/>
    <row r="7508" hidden="1" x14ac:dyDescent="0.35"/>
    <row r="7509" hidden="1" x14ac:dyDescent="0.35"/>
    <row r="7510" hidden="1" x14ac:dyDescent="0.35"/>
    <row r="7511" hidden="1" x14ac:dyDescent="0.35"/>
    <row r="7512" hidden="1" x14ac:dyDescent="0.35"/>
    <row r="7513" hidden="1" x14ac:dyDescent="0.35"/>
    <row r="7514" hidden="1" x14ac:dyDescent="0.35"/>
    <row r="7515" hidden="1" x14ac:dyDescent="0.35"/>
    <row r="7516" hidden="1" x14ac:dyDescent="0.35"/>
    <row r="7517" hidden="1" x14ac:dyDescent="0.35"/>
    <row r="7518" hidden="1" x14ac:dyDescent="0.35"/>
    <row r="7519" hidden="1" x14ac:dyDescent="0.35"/>
    <row r="7520" hidden="1" x14ac:dyDescent="0.35"/>
    <row r="7521" hidden="1" x14ac:dyDescent="0.35"/>
    <row r="7522" hidden="1" x14ac:dyDescent="0.35"/>
    <row r="7523" hidden="1" x14ac:dyDescent="0.35"/>
    <row r="7524" hidden="1" x14ac:dyDescent="0.35"/>
    <row r="7525" hidden="1" x14ac:dyDescent="0.35"/>
    <row r="7526" hidden="1" x14ac:dyDescent="0.35"/>
    <row r="7527" hidden="1" x14ac:dyDescent="0.35"/>
    <row r="7528" hidden="1" x14ac:dyDescent="0.35"/>
    <row r="7529" hidden="1" x14ac:dyDescent="0.35"/>
    <row r="7530" hidden="1" x14ac:dyDescent="0.35"/>
    <row r="7531" hidden="1" x14ac:dyDescent="0.35"/>
    <row r="7532" hidden="1" x14ac:dyDescent="0.35"/>
    <row r="7533" hidden="1" x14ac:dyDescent="0.35"/>
    <row r="7534" hidden="1" x14ac:dyDescent="0.35"/>
    <row r="7535" hidden="1" x14ac:dyDescent="0.35"/>
    <row r="7536" hidden="1" x14ac:dyDescent="0.35"/>
    <row r="7537" hidden="1" x14ac:dyDescent="0.35"/>
    <row r="7538" hidden="1" x14ac:dyDescent="0.35"/>
    <row r="7539" hidden="1" x14ac:dyDescent="0.35"/>
    <row r="7540" hidden="1" x14ac:dyDescent="0.35"/>
    <row r="7541" hidden="1" x14ac:dyDescent="0.35"/>
    <row r="7542" hidden="1" x14ac:dyDescent="0.35"/>
    <row r="7543" hidden="1" x14ac:dyDescent="0.35"/>
    <row r="7544" hidden="1" x14ac:dyDescent="0.35"/>
    <row r="7545" hidden="1" x14ac:dyDescent="0.35"/>
    <row r="7546" hidden="1" x14ac:dyDescent="0.35"/>
    <row r="7547" hidden="1" x14ac:dyDescent="0.35"/>
    <row r="7548" hidden="1" x14ac:dyDescent="0.35"/>
    <row r="7549" hidden="1" x14ac:dyDescent="0.35"/>
    <row r="7550" hidden="1" x14ac:dyDescent="0.35"/>
    <row r="7551" hidden="1" x14ac:dyDescent="0.35"/>
    <row r="7552" hidden="1" x14ac:dyDescent="0.35"/>
    <row r="7553" hidden="1" x14ac:dyDescent="0.35"/>
    <row r="7554" hidden="1" x14ac:dyDescent="0.35"/>
    <row r="7555" hidden="1" x14ac:dyDescent="0.35"/>
    <row r="7556" hidden="1" x14ac:dyDescent="0.35"/>
    <row r="7557" hidden="1" x14ac:dyDescent="0.35"/>
    <row r="7558" hidden="1" x14ac:dyDescent="0.35"/>
    <row r="7559" hidden="1" x14ac:dyDescent="0.35"/>
    <row r="7560" hidden="1" x14ac:dyDescent="0.35"/>
    <row r="7561" hidden="1" x14ac:dyDescent="0.35"/>
    <row r="7562" hidden="1" x14ac:dyDescent="0.35"/>
    <row r="7563" hidden="1" x14ac:dyDescent="0.35"/>
    <row r="7564" hidden="1" x14ac:dyDescent="0.35"/>
    <row r="7565" hidden="1" x14ac:dyDescent="0.35"/>
    <row r="7566" hidden="1" x14ac:dyDescent="0.35"/>
    <row r="7567" hidden="1" x14ac:dyDescent="0.35"/>
    <row r="7568" hidden="1" x14ac:dyDescent="0.35"/>
    <row r="7569" hidden="1" x14ac:dyDescent="0.35"/>
    <row r="7570" hidden="1" x14ac:dyDescent="0.35"/>
    <row r="7571" hidden="1" x14ac:dyDescent="0.35"/>
    <row r="7572" hidden="1" x14ac:dyDescent="0.35"/>
    <row r="7573" hidden="1" x14ac:dyDescent="0.35"/>
    <row r="7574" hidden="1" x14ac:dyDescent="0.35"/>
    <row r="7575" hidden="1" x14ac:dyDescent="0.35"/>
    <row r="7576" hidden="1" x14ac:dyDescent="0.35"/>
    <row r="7577" hidden="1" x14ac:dyDescent="0.35"/>
    <row r="7578" hidden="1" x14ac:dyDescent="0.35"/>
    <row r="7579" hidden="1" x14ac:dyDescent="0.35"/>
    <row r="7580" hidden="1" x14ac:dyDescent="0.35"/>
    <row r="7581" hidden="1" x14ac:dyDescent="0.35"/>
    <row r="7582" hidden="1" x14ac:dyDescent="0.35"/>
    <row r="7583" hidden="1" x14ac:dyDescent="0.35"/>
    <row r="7584" hidden="1" x14ac:dyDescent="0.35"/>
    <row r="7585" hidden="1" x14ac:dyDescent="0.35"/>
    <row r="7586" hidden="1" x14ac:dyDescent="0.35"/>
    <row r="7587" hidden="1" x14ac:dyDescent="0.35"/>
    <row r="7588" hidden="1" x14ac:dyDescent="0.35"/>
    <row r="7589" hidden="1" x14ac:dyDescent="0.35"/>
    <row r="7590" hidden="1" x14ac:dyDescent="0.35"/>
    <row r="7591" hidden="1" x14ac:dyDescent="0.35"/>
    <row r="7592" hidden="1" x14ac:dyDescent="0.35"/>
    <row r="7593" hidden="1" x14ac:dyDescent="0.35"/>
    <row r="7594" hidden="1" x14ac:dyDescent="0.35"/>
    <row r="7595" hidden="1" x14ac:dyDescent="0.35"/>
    <row r="7596" hidden="1" x14ac:dyDescent="0.35"/>
    <row r="7597" hidden="1" x14ac:dyDescent="0.35"/>
    <row r="7598" hidden="1" x14ac:dyDescent="0.35"/>
    <row r="7599" hidden="1" x14ac:dyDescent="0.35"/>
    <row r="7600" hidden="1" x14ac:dyDescent="0.35"/>
    <row r="7601" hidden="1" x14ac:dyDescent="0.35"/>
    <row r="7602" hidden="1" x14ac:dyDescent="0.35"/>
    <row r="7603" hidden="1" x14ac:dyDescent="0.35"/>
    <row r="7604" hidden="1" x14ac:dyDescent="0.35"/>
    <row r="7605" hidden="1" x14ac:dyDescent="0.35"/>
    <row r="7606" hidden="1" x14ac:dyDescent="0.35"/>
    <row r="7607" hidden="1" x14ac:dyDescent="0.35"/>
    <row r="7608" hidden="1" x14ac:dyDescent="0.35"/>
    <row r="7609" hidden="1" x14ac:dyDescent="0.35"/>
    <row r="7610" hidden="1" x14ac:dyDescent="0.35"/>
    <row r="7611" hidden="1" x14ac:dyDescent="0.35"/>
    <row r="7612" hidden="1" x14ac:dyDescent="0.35"/>
    <row r="7613" hidden="1" x14ac:dyDescent="0.35"/>
    <row r="7614" hidden="1" x14ac:dyDescent="0.35"/>
    <row r="7615" hidden="1" x14ac:dyDescent="0.35"/>
    <row r="7616" hidden="1" x14ac:dyDescent="0.35"/>
    <row r="7617" hidden="1" x14ac:dyDescent="0.35"/>
    <row r="7618" hidden="1" x14ac:dyDescent="0.35"/>
    <row r="7619" hidden="1" x14ac:dyDescent="0.35"/>
    <row r="7620" hidden="1" x14ac:dyDescent="0.35"/>
    <row r="7621" hidden="1" x14ac:dyDescent="0.35"/>
    <row r="7622" hidden="1" x14ac:dyDescent="0.35"/>
    <row r="7623" hidden="1" x14ac:dyDescent="0.35"/>
    <row r="7624" hidden="1" x14ac:dyDescent="0.35"/>
    <row r="7625" hidden="1" x14ac:dyDescent="0.35"/>
    <row r="7626" hidden="1" x14ac:dyDescent="0.35"/>
    <row r="7627" hidden="1" x14ac:dyDescent="0.35"/>
    <row r="7628" hidden="1" x14ac:dyDescent="0.35"/>
    <row r="7629" hidden="1" x14ac:dyDescent="0.35"/>
    <row r="7630" hidden="1" x14ac:dyDescent="0.35"/>
    <row r="7631" hidden="1" x14ac:dyDescent="0.35"/>
    <row r="7632" hidden="1" x14ac:dyDescent="0.35"/>
    <row r="7633" hidden="1" x14ac:dyDescent="0.35"/>
    <row r="7634" hidden="1" x14ac:dyDescent="0.35"/>
    <row r="7635" hidden="1" x14ac:dyDescent="0.35"/>
    <row r="7636" hidden="1" x14ac:dyDescent="0.35"/>
    <row r="7637" hidden="1" x14ac:dyDescent="0.35"/>
    <row r="7638" hidden="1" x14ac:dyDescent="0.35"/>
    <row r="7639" hidden="1" x14ac:dyDescent="0.35"/>
    <row r="7640" hidden="1" x14ac:dyDescent="0.35"/>
    <row r="7641" hidden="1" x14ac:dyDescent="0.35"/>
    <row r="7642" hidden="1" x14ac:dyDescent="0.35"/>
    <row r="7643" hidden="1" x14ac:dyDescent="0.35"/>
    <row r="7644" hidden="1" x14ac:dyDescent="0.35"/>
    <row r="7645" hidden="1" x14ac:dyDescent="0.35"/>
    <row r="7646" hidden="1" x14ac:dyDescent="0.35"/>
    <row r="7647" hidden="1" x14ac:dyDescent="0.35"/>
    <row r="7648" hidden="1" x14ac:dyDescent="0.35"/>
    <row r="7649" hidden="1" x14ac:dyDescent="0.35"/>
    <row r="7650" hidden="1" x14ac:dyDescent="0.35"/>
    <row r="7651" hidden="1" x14ac:dyDescent="0.35"/>
    <row r="7652" hidden="1" x14ac:dyDescent="0.35"/>
    <row r="7653" hidden="1" x14ac:dyDescent="0.35"/>
    <row r="7654" hidden="1" x14ac:dyDescent="0.35"/>
    <row r="7655" hidden="1" x14ac:dyDescent="0.35"/>
    <row r="7656" hidden="1" x14ac:dyDescent="0.35"/>
    <row r="7657" hidden="1" x14ac:dyDescent="0.35"/>
    <row r="7658" hidden="1" x14ac:dyDescent="0.35"/>
    <row r="7659" hidden="1" x14ac:dyDescent="0.35"/>
    <row r="7660" hidden="1" x14ac:dyDescent="0.35"/>
    <row r="7661" hidden="1" x14ac:dyDescent="0.35"/>
    <row r="7662" hidden="1" x14ac:dyDescent="0.35"/>
    <row r="7663" hidden="1" x14ac:dyDescent="0.35"/>
    <row r="7664" hidden="1" x14ac:dyDescent="0.35"/>
    <row r="7665" hidden="1" x14ac:dyDescent="0.35"/>
    <row r="7666" hidden="1" x14ac:dyDescent="0.35"/>
    <row r="7667" hidden="1" x14ac:dyDescent="0.35"/>
    <row r="7668" hidden="1" x14ac:dyDescent="0.35"/>
    <row r="7669" hidden="1" x14ac:dyDescent="0.35"/>
    <row r="7670" hidden="1" x14ac:dyDescent="0.35"/>
    <row r="7671" hidden="1" x14ac:dyDescent="0.35"/>
    <row r="7672" hidden="1" x14ac:dyDescent="0.35"/>
    <row r="7673" hidden="1" x14ac:dyDescent="0.35"/>
    <row r="7674" hidden="1" x14ac:dyDescent="0.35"/>
    <row r="7675" hidden="1" x14ac:dyDescent="0.35"/>
    <row r="7676" hidden="1" x14ac:dyDescent="0.35"/>
    <row r="7677" hidden="1" x14ac:dyDescent="0.35"/>
    <row r="7678" hidden="1" x14ac:dyDescent="0.35"/>
    <row r="7679" hidden="1" x14ac:dyDescent="0.35"/>
    <row r="7680" hidden="1" x14ac:dyDescent="0.35"/>
    <row r="7681" hidden="1" x14ac:dyDescent="0.35"/>
    <row r="7682" hidden="1" x14ac:dyDescent="0.35"/>
    <row r="7683" hidden="1" x14ac:dyDescent="0.35"/>
    <row r="7684" hidden="1" x14ac:dyDescent="0.35"/>
    <row r="7685" hidden="1" x14ac:dyDescent="0.35"/>
    <row r="7686" hidden="1" x14ac:dyDescent="0.35"/>
    <row r="7687" hidden="1" x14ac:dyDescent="0.35"/>
    <row r="7688" hidden="1" x14ac:dyDescent="0.35"/>
    <row r="7689" hidden="1" x14ac:dyDescent="0.35"/>
    <row r="7690" hidden="1" x14ac:dyDescent="0.35"/>
    <row r="7691" hidden="1" x14ac:dyDescent="0.35"/>
    <row r="7692" hidden="1" x14ac:dyDescent="0.35"/>
    <row r="7693" hidden="1" x14ac:dyDescent="0.35"/>
    <row r="7694" hidden="1" x14ac:dyDescent="0.35"/>
    <row r="7695" hidden="1" x14ac:dyDescent="0.35"/>
    <row r="7696" hidden="1" x14ac:dyDescent="0.35"/>
    <row r="7697" hidden="1" x14ac:dyDescent="0.35"/>
    <row r="7698" hidden="1" x14ac:dyDescent="0.35"/>
    <row r="7699" hidden="1" x14ac:dyDescent="0.35"/>
    <row r="7700" hidden="1" x14ac:dyDescent="0.35"/>
    <row r="7701" hidden="1" x14ac:dyDescent="0.35"/>
    <row r="7702" hidden="1" x14ac:dyDescent="0.35"/>
    <row r="7703" hidden="1" x14ac:dyDescent="0.35"/>
    <row r="7704" hidden="1" x14ac:dyDescent="0.35"/>
    <row r="7705" hidden="1" x14ac:dyDescent="0.35"/>
    <row r="7706" hidden="1" x14ac:dyDescent="0.35"/>
    <row r="7707" hidden="1" x14ac:dyDescent="0.35"/>
    <row r="7708" hidden="1" x14ac:dyDescent="0.35"/>
    <row r="7709" hidden="1" x14ac:dyDescent="0.35"/>
    <row r="7710" hidden="1" x14ac:dyDescent="0.35"/>
    <row r="7711" hidden="1" x14ac:dyDescent="0.35"/>
    <row r="7712" hidden="1" x14ac:dyDescent="0.35"/>
    <row r="7713" hidden="1" x14ac:dyDescent="0.35"/>
    <row r="7714" hidden="1" x14ac:dyDescent="0.35"/>
    <row r="7715" hidden="1" x14ac:dyDescent="0.35"/>
    <row r="7716" hidden="1" x14ac:dyDescent="0.35"/>
    <row r="7717" hidden="1" x14ac:dyDescent="0.35"/>
    <row r="7718" hidden="1" x14ac:dyDescent="0.35"/>
    <row r="7719" hidden="1" x14ac:dyDescent="0.35"/>
    <row r="7720" hidden="1" x14ac:dyDescent="0.35"/>
    <row r="7721" hidden="1" x14ac:dyDescent="0.35"/>
    <row r="7722" hidden="1" x14ac:dyDescent="0.35"/>
    <row r="7723" hidden="1" x14ac:dyDescent="0.35"/>
    <row r="7724" hidden="1" x14ac:dyDescent="0.35"/>
    <row r="7725" hidden="1" x14ac:dyDescent="0.35"/>
    <row r="7726" hidden="1" x14ac:dyDescent="0.35"/>
    <row r="7727" hidden="1" x14ac:dyDescent="0.35"/>
    <row r="7728" hidden="1" x14ac:dyDescent="0.35"/>
    <row r="7729" hidden="1" x14ac:dyDescent="0.35"/>
    <row r="7730" hidden="1" x14ac:dyDescent="0.35"/>
    <row r="7731" hidden="1" x14ac:dyDescent="0.35"/>
    <row r="7732" hidden="1" x14ac:dyDescent="0.35"/>
    <row r="7733" hidden="1" x14ac:dyDescent="0.35"/>
    <row r="7734" hidden="1" x14ac:dyDescent="0.35"/>
    <row r="7735" hidden="1" x14ac:dyDescent="0.35"/>
    <row r="7736" hidden="1" x14ac:dyDescent="0.35"/>
    <row r="7737" hidden="1" x14ac:dyDescent="0.35"/>
    <row r="7738" hidden="1" x14ac:dyDescent="0.35"/>
    <row r="7739" hidden="1" x14ac:dyDescent="0.35"/>
    <row r="7740" hidden="1" x14ac:dyDescent="0.35"/>
    <row r="7741" hidden="1" x14ac:dyDescent="0.35"/>
    <row r="7742" hidden="1" x14ac:dyDescent="0.35"/>
    <row r="7743" hidden="1" x14ac:dyDescent="0.35"/>
    <row r="7744" hidden="1" x14ac:dyDescent="0.35"/>
    <row r="7745" hidden="1" x14ac:dyDescent="0.35"/>
    <row r="7746" hidden="1" x14ac:dyDescent="0.35"/>
    <row r="7747" hidden="1" x14ac:dyDescent="0.35"/>
    <row r="7748" hidden="1" x14ac:dyDescent="0.35"/>
    <row r="7749" hidden="1" x14ac:dyDescent="0.35"/>
    <row r="7750" hidden="1" x14ac:dyDescent="0.35"/>
    <row r="7751" hidden="1" x14ac:dyDescent="0.35"/>
    <row r="7752" hidden="1" x14ac:dyDescent="0.35"/>
    <row r="7753" hidden="1" x14ac:dyDescent="0.35"/>
    <row r="7754" hidden="1" x14ac:dyDescent="0.35"/>
    <row r="7755" hidden="1" x14ac:dyDescent="0.35"/>
    <row r="7756" hidden="1" x14ac:dyDescent="0.35"/>
    <row r="7757" hidden="1" x14ac:dyDescent="0.35"/>
    <row r="7758" hidden="1" x14ac:dyDescent="0.35"/>
    <row r="7759" hidden="1" x14ac:dyDescent="0.35"/>
    <row r="7760" hidden="1" x14ac:dyDescent="0.35"/>
    <row r="7761" hidden="1" x14ac:dyDescent="0.35"/>
    <row r="7762" hidden="1" x14ac:dyDescent="0.35"/>
    <row r="7763" hidden="1" x14ac:dyDescent="0.35"/>
    <row r="7764" hidden="1" x14ac:dyDescent="0.35"/>
    <row r="7765" hidden="1" x14ac:dyDescent="0.35"/>
    <row r="7766" hidden="1" x14ac:dyDescent="0.35"/>
    <row r="7767" hidden="1" x14ac:dyDescent="0.35"/>
    <row r="7768" hidden="1" x14ac:dyDescent="0.35"/>
    <row r="7769" hidden="1" x14ac:dyDescent="0.35"/>
    <row r="7770" hidden="1" x14ac:dyDescent="0.35"/>
    <row r="7771" hidden="1" x14ac:dyDescent="0.35"/>
    <row r="7772" hidden="1" x14ac:dyDescent="0.35"/>
    <row r="7773" hidden="1" x14ac:dyDescent="0.35"/>
    <row r="7774" hidden="1" x14ac:dyDescent="0.35"/>
    <row r="7775" hidden="1" x14ac:dyDescent="0.35"/>
    <row r="7776" hidden="1" x14ac:dyDescent="0.35"/>
    <row r="7777" hidden="1" x14ac:dyDescent="0.35"/>
    <row r="7778" hidden="1" x14ac:dyDescent="0.35"/>
    <row r="7779" hidden="1" x14ac:dyDescent="0.35"/>
    <row r="7780" hidden="1" x14ac:dyDescent="0.35"/>
    <row r="7781" hidden="1" x14ac:dyDescent="0.35"/>
    <row r="7782" hidden="1" x14ac:dyDescent="0.35"/>
    <row r="7783" hidden="1" x14ac:dyDescent="0.35"/>
    <row r="7784" hidden="1" x14ac:dyDescent="0.35"/>
    <row r="7785" hidden="1" x14ac:dyDescent="0.35"/>
    <row r="7786" hidden="1" x14ac:dyDescent="0.35"/>
    <row r="7787" hidden="1" x14ac:dyDescent="0.35"/>
    <row r="7788" hidden="1" x14ac:dyDescent="0.35"/>
    <row r="7789" hidden="1" x14ac:dyDescent="0.35"/>
    <row r="7790" hidden="1" x14ac:dyDescent="0.35"/>
    <row r="7791" hidden="1" x14ac:dyDescent="0.35"/>
    <row r="7792" hidden="1" x14ac:dyDescent="0.35"/>
    <row r="7793" hidden="1" x14ac:dyDescent="0.35"/>
    <row r="7794" hidden="1" x14ac:dyDescent="0.35"/>
    <row r="7795" hidden="1" x14ac:dyDescent="0.35"/>
    <row r="7796" hidden="1" x14ac:dyDescent="0.35"/>
    <row r="7797" hidden="1" x14ac:dyDescent="0.35"/>
    <row r="7798" hidden="1" x14ac:dyDescent="0.35"/>
    <row r="7799" hidden="1" x14ac:dyDescent="0.35"/>
    <row r="7800" hidden="1" x14ac:dyDescent="0.35"/>
    <row r="7801" hidden="1" x14ac:dyDescent="0.35"/>
    <row r="7802" hidden="1" x14ac:dyDescent="0.35"/>
    <row r="7803" hidden="1" x14ac:dyDescent="0.35"/>
    <row r="7804" hidden="1" x14ac:dyDescent="0.35"/>
    <row r="7805" hidden="1" x14ac:dyDescent="0.35"/>
    <row r="7806" hidden="1" x14ac:dyDescent="0.35"/>
    <row r="7807" hidden="1" x14ac:dyDescent="0.35"/>
    <row r="7808" hidden="1" x14ac:dyDescent="0.35"/>
    <row r="7809" hidden="1" x14ac:dyDescent="0.35"/>
    <row r="7810" hidden="1" x14ac:dyDescent="0.35"/>
    <row r="7811" hidden="1" x14ac:dyDescent="0.35"/>
    <row r="7812" hidden="1" x14ac:dyDescent="0.35"/>
    <row r="7813" hidden="1" x14ac:dyDescent="0.35"/>
    <row r="7814" hidden="1" x14ac:dyDescent="0.35"/>
    <row r="7815" hidden="1" x14ac:dyDescent="0.35"/>
    <row r="7816" hidden="1" x14ac:dyDescent="0.35"/>
    <row r="7817" hidden="1" x14ac:dyDescent="0.35"/>
    <row r="7818" hidden="1" x14ac:dyDescent="0.35"/>
    <row r="7819" hidden="1" x14ac:dyDescent="0.35"/>
    <row r="7820" hidden="1" x14ac:dyDescent="0.35"/>
    <row r="7821" hidden="1" x14ac:dyDescent="0.35"/>
    <row r="7822" hidden="1" x14ac:dyDescent="0.35"/>
    <row r="7823" hidden="1" x14ac:dyDescent="0.35"/>
    <row r="7824" hidden="1" x14ac:dyDescent="0.35"/>
    <row r="7825" hidden="1" x14ac:dyDescent="0.35"/>
    <row r="7826" hidden="1" x14ac:dyDescent="0.35"/>
    <row r="7827" hidden="1" x14ac:dyDescent="0.35"/>
    <row r="7828" hidden="1" x14ac:dyDescent="0.35"/>
    <row r="7829" hidden="1" x14ac:dyDescent="0.35"/>
    <row r="7830" hidden="1" x14ac:dyDescent="0.35"/>
    <row r="7831" hidden="1" x14ac:dyDescent="0.35"/>
    <row r="7832" hidden="1" x14ac:dyDescent="0.35"/>
    <row r="7833" hidden="1" x14ac:dyDescent="0.35"/>
    <row r="7834" hidden="1" x14ac:dyDescent="0.35"/>
    <row r="7835" hidden="1" x14ac:dyDescent="0.35"/>
    <row r="7836" hidden="1" x14ac:dyDescent="0.35"/>
    <row r="7837" hidden="1" x14ac:dyDescent="0.35"/>
    <row r="7838" hidden="1" x14ac:dyDescent="0.35"/>
    <row r="7839" hidden="1" x14ac:dyDescent="0.35"/>
    <row r="7840" hidden="1" x14ac:dyDescent="0.35"/>
    <row r="7841" hidden="1" x14ac:dyDescent="0.35"/>
    <row r="7842" hidden="1" x14ac:dyDescent="0.35"/>
    <row r="7843" hidden="1" x14ac:dyDescent="0.35"/>
    <row r="7844" hidden="1" x14ac:dyDescent="0.35"/>
    <row r="7845" hidden="1" x14ac:dyDescent="0.35"/>
    <row r="7846" hidden="1" x14ac:dyDescent="0.35"/>
    <row r="7847" hidden="1" x14ac:dyDescent="0.35"/>
    <row r="7848" hidden="1" x14ac:dyDescent="0.35"/>
    <row r="7849" hidden="1" x14ac:dyDescent="0.35"/>
    <row r="7850" hidden="1" x14ac:dyDescent="0.35"/>
    <row r="7851" hidden="1" x14ac:dyDescent="0.35"/>
    <row r="7852" hidden="1" x14ac:dyDescent="0.35"/>
    <row r="7853" hidden="1" x14ac:dyDescent="0.35"/>
    <row r="7854" hidden="1" x14ac:dyDescent="0.35"/>
    <row r="7855" hidden="1" x14ac:dyDescent="0.35"/>
    <row r="7856" hidden="1" x14ac:dyDescent="0.35"/>
    <row r="7857" hidden="1" x14ac:dyDescent="0.35"/>
    <row r="7858" hidden="1" x14ac:dyDescent="0.35"/>
    <row r="7859" hidden="1" x14ac:dyDescent="0.35"/>
    <row r="7860" hidden="1" x14ac:dyDescent="0.35"/>
    <row r="7861" hidden="1" x14ac:dyDescent="0.35"/>
    <row r="7862" hidden="1" x14ac:dyDescent="0.35"/>
    <row r="7863" hidden="1" x14ac:dyDescent="0.35"/>
    <row r="7864" hidden="1" x14ac:dyDescent="0.35"/>
    <row r="7865" hidden="1" x14ac:dyDescent="0.35"/>
    <row r="7866" hidden="1" x14ac:dyDescent="0.35"/>
    <row r="7867" hidden="1" x14ac:dyDescent="0.35"/>
    <row r="7868" hidden="1" x14ac:dyDescent="0.35"/>
    <row r="7869" hidden="1" x14ac:dyDescent="0.35"/>
    <row r="7870" hidden="1" x14ac:dyDescent="0.35"/>
    <row r="7871" hidden="1" x14ac:dyDescent="0.35"/>
    <row r="7872" hidden="1" x14ac:dyDescent="0.35"/>
    <row r="7873" hidden="1" x14ac:dyDescent="0.35"/>
    <row r="7874" hidden="1" x14ac:dyDescent="0.35"/>
    <row r="7875" hidden="1" x14ac:dyDescent="0.35"/>
    <row r="7876" hidden="1" x14ac:dyDescent="0.35"/>
    <row r="7877" hidden="1" x14ac:dyDescent="0.35"/>
    <row r="7878" hidden="1" x14ac:dyDescent="0.35"/>
    <row r="7879" hidden="1" x14ac:dyDescent="0.35"/>
    <row r="7880" hidden="1" x14ac:dyDescent="0.35"/>
    <row r="7881" hidden="1" x14ac:dyDescent="0.35"/>
    <row r="7882" hidden="1" x14ac:dyDescent="0.35"/>
    <row r="7883" hidden="1" x14ac:dyDescent="0.35"/>
    <row r="7884" hidden="1" x14ac:dyDescent="0.35"/>
    <row r="7885" hidden="1" x14ac:dyDescent="0.35"/>
    <row r="7886" hidden="1" x14ac:dyDescent="0.35"/>
    <row r="7887" hidden="1" x14ac:dyDescent="0.35"/>
    <row r="7888" hidden="1" x14ac:dyDescent="0.35"/>
    <row r="7889" hidden="1" x14ac:dyDescent="0.35"/>
    <row r="7890" hidden="1" x14ac:dyDescent="0.35"/>
    <row r="7891" hidden="1" x14ac:dyDescent="0.35"/>
    <row r="7892" hidden="1" x14ac:dyDescent="0.35"/>
    <row r="7893" hidden="1" x14ac:dyDescent="0.35"/>
    <row r="7894" hidden="1" x14ac:dyDescent="0.35"/>
    <row r="7895" hidden="1" x14ac:dyDescent="0.35"/>
    <row r="7896" hidden="1" x14ac:dyDescent="0.35"/>
    <row r="7897" hidden="1" x14ac:dyDescent="0.35"/>
    <row r="7898" hidden="1" x14ac:dyDescent="0.35"/>
    <row r="7899" hidden="1" x14ac:dyDescent="0.35"/>
    <row r="7900" hidden="1" x14ac:dyDescent="0.35"/>
    <row r="7901" hidden="1" x14ac:dyDescent="0.35"/>
    <row r="7902" hidden="1" x14ac:dyDescent="0.35"/>
    <row r="7903" hidden="1" x14ac:dyDescent="0.35"/>
    <row r="7904" hidden="1" x14ac:dyDescent="0.35"/>
    <row r="7905" hidden="1" x14ac:dyDescent="0.35"/>
    <row r="7906" hidden="1" x14ac:dyDescent="0.35"/>
    <row r="7907" hidden="1" x14ac:dyDescent="0.35"/>
    <row r="7908" hidden="1" x14ac:dyDescent="0.35"/>
    <row r="7909" hidden="1" x14ac:dyDescent="0.35"/>
    <row r="7910" hidden="1" x14ac:dyDescent="0.35"/>
    <row r="7911" hidden="1" x14ac:dyDescent="0.35"/>
    <row r="7912" hidden="1" x14ac:dyDescent="0.35"/>
    <row r="7913" hidden="1" x14ac:dyDescent="0.35"/>
    <row r="7914" hidden="1" x14ac:dyDescent="0.35"/>
    <row r="7915" hidden="1" x14ac:dyDescent="0.35"/>
    <row r="7916" hidden="1" x14ac:dyDescent="0.35"/>
    <row r="7917" hidden="1" x14ac:dyDescent="0.35"/>
    <row r="7918" hidden="1" x14ac:dyDescent="0.35"/>
    <row r="7919" hidden="1" x14ac:dyDescent="0.35"/>
    <row r="7920" hidden="1" x14ac:dyDescent="0.35"/>
    <row r="7921" hidden="1" x14ac:dyDescent="0.35"/>
    <row r="7922" hidden="1" x14ac:dyDescent="0.35"/>
    <row r="7923" hidden="1" x14ac:dyDescent="0.35"/>
    <row r="7924" hidden="1" x14ac:dyDescent="0.35"/>
    <row r="7925" hidden="1" x14ac:dyDescent="0.35"/>
    <row r="7926" hidden="1" x14ac:dyDescent="0.35"/>
    <row r="7927" hidden="1" x14ac:dyDescent="0.35"/>
    <row r="7928" hidden="1" x14ac:dyDescent="0.35"/>
    <row r="7929" hidden="1" x14ac:dyDescent="0.35"/>
    <row r="7930" hidden="1" x14ac:dyDescent="0.35"/>
    <row r="7931" hidden="1" x14ac:dyDescent="0.35"/>
    <row r="7932" hidden="1" x14ac:dyDescent="0.35"/>
    <row r="7933" hidden="1" x14ac:dyDescent="0.35"/>
    <row r="7934" hidden="1" x14ac:dyDescent="0.35"/>
    <row r="7935" hidden="1" x14ac:dyDescent="0.35"/>
    <row r="7936" hidden="1" x14ac:dyDescent="0.35"/>
    <row r="7937" hidden="1" x14ac:dyDescent="0.35"/>
    <row r="7938" hidden="1" x14ac:dyDescent="0.35"/>
    <row r="7939" hidden="1" x14ac:dyDescent="0.35"/>
    <row r="7940" hidden="1" x14ac:dyDescent="0.35"/>
    <row r="7941" hidden="1" x14ac:dyDescent="0.35"/>
    <row r="7942" hidden="1" x14ac:dyDescent="0.35"/>
    <row r="7943" hidden="1" x14ac:dyDescent="0.35"/>
    <row r="7944" hidden="1" x14ac:dyDescent="0.35"/>
    <row r="7945" hidden="1" x14ac:dyDescent="0.35"/>
    <row r="7946" hidden="1" x14ac:dyDescent="0.35"/>
    <row r="7947" hidden="1" x14ac:dyDescent="0.35"/>
    <row r="7948" hidden="1" x14ac:dyDescent="0.35"/>
    <row r="7949" hidden="1" x14ac:dyDescent="0.35"/>
    <row r="7950" hidden="1" x14ac:dyDescent="0.35"/>
    <row r="7951" hidden="1" x14ac:dyDescent="0.35"/>
    <row r="7952" hidden="1" x14ac:dyDescent="0.35"/>
    <row r="7953" hidden="1" x14ac:dyDescent="0.35"/>
    <row r="7954" hidden="1" x14ac:dyDescent="0.35"/>
    <row r="7955" hidden="1" x14ac:dyDescent="0.35"/>
    <row r="7956" hidden="1" x14ac:dyDescent="0.35"/>
    <row r="7957" hidden="1" x14ac:dyDescent="0.35"/>
    <row r="7958" hidden="1" x14ac:dyDescent="0.35"/>
    <row r="7959" hidden="1" x14ac:dyDescent="0.35"/>
    <row r="7960" hidden="1" x14ac:dyDescent="0.35"/>
    <row r="7961" hidden="1" x14ac:dyDescent="0.35"/>
    <row r="7962" hidden="1" x14ac:dyDescent="0.35"/>
    <row r="7963" hidden="1" x14ac:dyDescent="0.35"/>
    <row r="7964" hidden="1" x14ac:dyDescent="0.35"/>
    <row r="7965" hidden="1" x14ac:dyDescent="0.35"/>
    <row r="7966" hidden="1" x14ac:dyDescent="0.35"/>
    <row r="7967" hidden="1" x14ac:dyDescent="0.35"/>
    <row r="7968" hidden="1" x14ac:dyDescent="0.35"/>
    <row r="7969" hidden="1" x14ac:dyDescent="0.35"/>
    <row r="7970" hidden="1" x14ac:dyDescent="0.35"/>
    <row r="7971" hidden="1" x14ac:dyDescent="0.35"/>
    <row r="7972" hidden="1" x14ac:dyDescent="0.35"/>
    <row r="7973" hidden="1" x14ac:dyDescent="0.35"/>
    <row r="7974" hidden="1" x14ac:dyDescent="0.35"/>
    <row r="7975" hidden="1" x14ac:dyDescent="0.35"/>
    <row r="7976" hidden="1" x14ac:dyDescent="0.35"/>
    <row r="7977" hidden="1" x14ac:dyDescent="0.35"/>
    <row r="7978" hidden="1" x14ac:dyDescent="0.35"/>
    <row r="7979" hidden="1" x14ac:dyDescent="0.35"/>
    <row r="7980" hidden="1" x14ac:dyDescent="0.35"/>
    <row r="7981" hidden="1" x14ac:dyDescent="0.35"/>
    <row r="7982" hidden="1" x14ac:dyDescent="0.35"/>
    <row r="7983" hidden="1" x14ac:dyDescent="0.35"/>
    <row r="7984" hidden="1" x14ac:dyDescent="0.35"/>
    <row r="7985" hidden="1" x14ac:dyDescent="0.35"/>
    <row r="7986" hidden="1" x14ac:dyDescent="0.35"/>
    <row r="7987" hidden="1" x14ac:dyDescent="0.35"/>
    <row r="7988" hidden="1" x14ac:dyDescent="0.35"/>
    <row r="7989" hidden="1" x14ac:dyDescent="0.35"/>
    <row r="7990" hidden="1" x14ac:dyDescent="0.35"/>
    <row r="7991" hidden="1" x14ac:dyDescent="0.35"/>
    <row r="7992" hidden="1" x14ac:dyDescent="0.35"/>
    <row r="7993" hidden="1" x14ac:dyDescent="0.35"/>
    <row r="7994" hidden="1" x14ac:dyDescent="0.35"/>
    <row r="7995" hidden="1" x14ac:dyDescent="0.35"/>
    <row r="7996" hidden="1" x14ac:dyDescent="0.35"/>
    <row r="7997" hidden="1" x14ac:dyDescent="0.35"/>
    <row r="7998" hidden="1" x14ac:dyDescent="0.35"/>
    <row r="7999" hidden="1" x14ac:dyDescent="0.35"/>
    <row r="8000" hidden="1" x14ac:dyDescent="0.35"/>
    <row r="8001" hidden="1" x14ac:dyDescent="0.35"/>
    <row r="8002" hidden="1" x14ac:dyDescent="0.35"/>
    <row r="8003" hidden="1" x14ac:dyDescent="0.35"/>
    <row r="8004" hidden="1" x14ac:dyDescent="0.35"/>
    <row r="8005" hidden="1" x14ac:dyDescent="0.35"/>
    <row r="8006" hidden="1" x14ac:dyDescent="0.35"/>
    <row r="8007" hidden="1" x14ac:dyDescent="0.35"/>
    <row r="8008" hidden="1" x14ac:dyDescent="0.35"/>
    <row r="8009" x14ac:dyDescent="0.35"/>
    <row r="8010" hidden="1" x14ac:dyDescent="0.35"/>
    <row r="8011" x14ac:dyDescent="0.35"/>
    <row r="8012" hidden="1" x14ac:dyDescent="0.35"/>
    <row r="8013" x14ac:dyDescent="0.35"/>
    <row r="8014" hidden="1" x14ac:dyDescent="0.35"/>
    <row r="8015" x14ac:dyDescent="0.35"/>
    <row r="8016" hidden="1" x14ac:dyDescent="0.35"/>
    <row r="8017" x14ac:dyDescent="0.35"/>
  </sheetData>
  <sheetProtection sheet="1" selectLockedCells="1"/>
  <conditionalFormatting sqref="D2:N823">
    <cfRule type="expression" dxfId="32" priority="1">
      <formula>AND(OR($B2="Saturday",$B2="Sunday"),ISBLANK(D2))</formula>
    </cfRule>
  </conditionalFormatting>
  <pageMargins left="0.7" right="0.7" top="0.75" bottom="0.75" header="0.3" footer="0.3"/>
  <pageSetup paperSize="9" orientation="portrait" r:id="rId1"/>
  <drawing r:id="rId2"/>
  <tableParts count="1">
    <tablePart r:id="rId3"/>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theme="9"/>
    <pageSetUpPr fitToPage="1"/>
  </sheetPr>
  <dimension ref="A1:AI55"/>
  <sheetViews>
    <sheetView showGridLines="0" zoomScale="80" zoomScaleNormal="80" zoomScaleSheetLayoutView="70" workbookViewId="0">
      <selection activeCell="A55" sqref="A55:XFD55"/>
    </sheetView>
  </sheetViews>
  <sheetFormatPr defaultColWidth="0" defaultRowHeight="14.5" zeroHeight="1" x14ac:dyDescent="0.35"/>
  <cols>
    <col min="1" max="1" width="2.81640625" style="1" customWidth="1"/>
    <col min="2" max="2" width="5.7265625" style="1" customWidth="1"/>
    <col min="3" max="3" width="23" style="1" customWidth="1"/>
    <col min="4" max="14" width="15.81640625" style="1" customWidth="1"/>
    <col min="15" max="16" width="5.1796875" style="1" customWidth="1"/>
    <col min="17" max="17" width="7.7265625" style="1" customWidth="1"/>
    <col min="18" max="21" width="5.7265625" style="1" hidden="1" customWidth="1"/>
    <col min="22" max="31" width="0" style="1" hidden="1" customWidth="1"/>
    <col min="32" max="35" width="5.7265625" style="1" hidden="1" customWidth="1"/>
    <col min="36" max="16384" width="9.1796875" style="1" hidden="1"/>
  </cols>
  <sheetData>
    <row r="1" spans="1:17" ht="15" customHeight="1" thickBot="1" x14ac:dyDescent="0.4">
      <c r="A1" s="53"/>
      <c r="B1" s="53"/>
      <c r="C1" s="53"/>
      <c r="D1" s="53"/>
      <c r="E1" s="53"/>
      <c r="F1" s="53"/>
      <c r="G1" s="53"/>
      <c r="H1" s="53"/>
      <c r="I1" s="53"/>
      <c r="J1" s="53"/>
      <c r="K1" s="53"/>
      <c r="L1" s="53"/>
      <c r="M1" s="53"/>
      <c r="N1" s="53"/>
      <c r="O1" s="53"/>
      <c r="P1" s="53"/>
      <c r="Q1" s="33"/>
    </row>
    <row r="2" spans="1:17" ht="15" customHeight="1" x14ac:dyDescent="0.35">
      <c r="A2" s="53"/>
      <c r="B2" s="54"/>
      <c r="C2" s="55"/>
      <c r="D2" s="55"/>
      <c r="E2" s="55"/>
      <c r="F2" s="55"/>
      <c r="G2" s="55"/>
      <c r="H2" s="55"/>
      <c r="I2" s="55"/>
      <c r="J2" s="55"/>
      <c r="K2" s="55"/>
      <c r="L2" s="55"/>
      <c r="M2" s="55"/>
      <c r="N2" s="55"/>
      <c r="O2" s="55"/>
      <c r="P2" s="58"/>
      <c r="Q2" s="33"/>
    </row>
    <row r="3" spans="1:17" ht="20.149999999999999" customHeight="1" x14ac:dyDescent="0.35">
      <c r="A3" s="53"/>
      <c r="B3" s="56"/>
      <c r="C3" s="45"/>
      <c r="D3" s="45"/>
      <c r="E3" s="45"/>
      <c r="F3" s="150" t="s">
        <v>52</v>
      </c>
      <c r="G3" s="150"/>
      <c r="H3" s="150"/>
      <c r="I3" s="150"/>
      <c r="J3" s="148" t="s">
        <v>42</v>
      </c>
      <c r="K3" s="149"/>
      <c r="L3" s="57"/>
      <c r="M3" s="57"/>
      <c r="N3" s="57"/>
      <c r="O3" s="57"/>
      <c r="P3" s="59"/>
      <c r="Q3" s="33"/>
    </row>
    <row r="4" spans="1:17" x14ac:dyDescent="0.35">
      <c r="A4" s="62"/>
      <c r="B4" s="44"/>
      <c r="C4" s="45"/>
      <c r="D4" s="45"/>
      <c r="E4" s="45"/>
      <c r="F4" s="45"/>
      <c r="G4" s="45"/>
      <c r="H4" s="45"/>
      <c r="I4" s="45"/>
      <c r="J4" s="45"/>
      <c r="K4" s="45"/>
      <c r="L4" s="45"/>
      <c r="M4" s="45"/>
      <c r="N4" s="45"/>
      <c r="O4" s="45"/>
      <c r="P4" s="60"/>
      <c r="Q4" s="33"/>
    </row>
    <row r="5" spans="1:17" x14ac:dyDescent="0.35">
      <c r="A5" s="62"/>
      <c r="B5" s="44"/>
      <c r="C5" s="45"/>
      <c r="D5" s="45"/>
      <c r="E5" s="45"/>
      <c r="F5" s="45"/>
      <c r="G5" s="45"/>
      <c r="H5" s="45"/>
      <c r="I5" s="45"/>
      <c r="J5" s="45"/>
      <c r="K5" s="45"/>
      <c r="L5" s="45"/>
      <c r="M5" s="45"/>
      <c r="N5" s="45"/>
      <c r="O5" s="45"/>
      <c r="P5" s="60"/>
      <c r="Q5" s="33"/>
    </row>
    <row r="6" spans="1:17" x14ac:dyDescent="0.35">
      <c r="A6" s="62"/>
      <c r="B6" s="44"/>
      <c r="C6" s="45"/>
      <c r="D6" s="45"/>
      <c r="E6" s="45"/>
      <c r="F6" s="45"/>
      <c r="G6" s="45"/>
      <c r="H6" s="45"/>
      <c r="I6" s="45"/>
      <c r="J6" s="45"/>
      <c r="K6" s="45"/>
      <c r="L6" s="45"/>
      <c r="M6" s="45"/>
      <c r="N6" s="45"/>
      <c r="O6" s="45"/>
      <c r="P6" s="60"/>
      <c r="Q6" s="33"/>
    </row>
    <row r="7" spans="1:17" x14ac:dyDescent="0.35">
      <c r="A7" s="62"/>
      <c r="B7" s="44"/>
      <c r="C7" s="45"/>
      <c r="D7" s="45"/>
      <c r="E7" s="45"/>
      <c r="F7" s="45"/>
      <c r="G7" s="45"/>
      <c r="H7" s="45"/>
      <c r="I7" s="45"/>
      <c r="J7" s="45"/>
      <c r="K7" s="45"/>
      <c r="L7" s="45"/>
      <c r="M7" s="45"/>
      <c r="N7" s="45"/>
      <c r="O7" s="45"/>
      <c r="P7" s="60"/>
      <c r="Q7" s="33"/>
    </row>
    <row r="8" spans="1:17" x14ac:dyDescent="0.35">
      <c r="A8" s="62"/>
      <c r="B8" s="44"/>
      <c r="C8" s="45"/>
      <c r="D8" s="45"/>
      <c r="E8" s="45"/>
      <c r="F8" s="45"/>
      <c r="G8" s="45"/>
      <c r="H8" s="45"/>
      <c r="I8" s="45"/>
      <c r="J8" s="45"/>
      <c r="K8" s="45"/>
      <c r="L8" s="45"/>
      <c r="M8" s="45"/>
      <c r="N8" s="45"/>
      <c r="O8" s="45"/>
      <c r="P8" s="60"/>
      <c r="Q8" s="33"/>
    </row>
    <row r="9" spans="1:17" x14ac:dyDescent="0.35">
      <c r="A9" s="62"/>
      <c r="B9" s="44"/>
      <c r="C9" s="45"/>
      <c r="D9" s="45"/>
      <c r="E9" s="45"/>
      <c r="F9" s="45"/>
      <c r="G9" s="45"/>
      <c r="H9" s="45"/>
      <c r="I9" s="45"/>
      <c r="J9" s="45"/>
      <c r="K9" s="45"/>
      <c r="L9" s="45"/>
      <c r="M9" s="45"/>
      <c r="N9" s="45"/>
      <c r="O9" s="45"/>
      <c r="P9" s="60"/>
      <c r="Q9" s="33"/>
    </row>
    <row r="10" spans="1:17" x14ac:dyDescent="0.35">
      <c r="A10" s="62"/>
      <c r="B10" s="44"/>
      <c r="C10" s="45"/>
      <c r="D10" s="45"/>
      <c r="E10" s="45"/>
      <c r="F10" s="45"/>
      <c r="G10" s="45"/>
      <c r="H10" s="45"/>
      <c r="I10" s="45"/>
      <c r="J10" s="45"/>
      <c r="K10" s="45"/>
      <c r="L10" s="45"/>
      <c r="M10" s="45"/>
      <c r="N10" s="45"/>
      <c r="O10" s="45"/>
      <c r="P10" s="60"/>
      <c r="Q10" s="33"/>
    </row>
    <row r="11" spans="1:17" x14ac:dyDescent="0.35">
      <c r="A11" s="62"/>
      <c r="B11" s="44"/>
      <c r="C11" s="45"/>
      <c r="D11" s="45"/>
      <c r="E11" s="45"/>
      <c r="F11" s="45"/>
      <c r="G11" s="45"/>
      <c r="H11" s="45"/>
      <c r="I11" s="45"/>
      <c r="J11" s="45"/>
      <c r="K11" s="45"/>
      <c r="L11" s="45"/>
      <c r="M11" s="45"/>
      <c r="N11" s="45"/>
      <c r="O11" s="45"/>
      <c r="P11" s="60"/>
      <c r="Q11" s="33"/>
    </row>
    <row r="12" spans="1:17" x14ac:dyDescent="0.35">
      <c r="A12" s="62"/>
      <c r="B12" s="44"/>
      <c r="C12" s="45"/>
      <c r="D12" s="45"/>
      <c r="E12" s="45"/>
      <c r="F12" s="45"/>
      <c r="G12" s="45"/>
      <c r="H12" s="45"/>
      <c r="I12" s="45"/>
      <c r="J12" s="45"/>
      <c r="K12" s="45"/>
      <c r="L12" s="45"/>
      <c r="M12" s="45"/>
      <c r="N12" s="45"/>
      <c r="O12" s="45"/>
      <c r="P12" s="60"/>
      <c r="Q12" s="33"/>
    </row>
    <row r="13" spans="1:17" x14ac:dyDescent="0.35">
      <c r="A13" s="62"/>
      <c r="B13" s="44"/>
      <c r="C13" s="45"/>
      <c r="D13" s="45"/>
      <c r="E13" s="45"/>
      <c r="F13" s="45"/>
      <c r="G13" s="45"/>
      <c r="H13" s="45"/>
      <c r="I13" s="45"/>
      <c r="J13" s="45"/>
      <c r="K13" s="45"/>
      <c r="L13" s="45"/>
      <c r="M13" s="45"/>
      <c r="N13" s="45"/>
      <c r="O13" s="45"/>
      <c r="P13" s="60"/>
      <c r="Q13" s="33"/>
    </row>
    <row r="14" spans="1:17" x14ac:dyDescent="0.35">
      <c r="A14" s="62"/>
      <c r="B14" s="44"/>
      <c r="C14" s="45"/>
      <c r="D14" s="45"/>
      <c r="E14" s="45"/>
      <c r="F14" s="45"/>
      <c r="G14" s="45"/>
      <c r="H14" s="45"/>
      <c r="I14" s="45"/>
      <c r="J14" s="45"/>
      <c r="K14" s="45"/>
      <c r="L14" s="45"/>
      <c r="M14" s="45"/>
      <c r="N14" s="45"/>
      <c r="O14" s="45"/>
      <c r="P14" s="60"/>
      <c r="Q14" s="33"/>
    </row>
    <row r="15" spans="1:17" x14ac:dyDescent="0.35">
      <c r="A15" s="62"/>
      <c r="B15" s="44"/>
      <c r="C15" s="45"/>
      <c r="D15" s="45"/>
      <c r="E15" s="45"/>
      <c r="F15" s="45"/>
      <c r="G15" s="45"/>
      <c r="H15" s="45"/>
      <c r="I15" s="45"/>
      <c r="J15" s="45"/>
      <c r="K15" s="45"/>
      <c r="L15" s="45"/>
      <c r="M15" s="45"/>
      <c r="N15" s="45"/>
      <c r="O15" s="45"/>
      <c r="P15" s="60"/>
      <c r="Q15" s="33"/>
    </row>
    <row r="16" spans="1:17" x14ac:dyDescent="0.35">
      <c r="A16" s="62"/>
      <c r="B16" s="44"/>
      <c r="C16" s="45"/>
      <c r="D16" s="45"/>
      <c r="E16" s="45"/>
      <c r="F16" s="45"/>
      <c r="G16" s="45"/>
      <c r="H16" s="45"/>
      <c r="I16" s="45"/>
      <c r="J16" s="45"/>
      <c r="K16" s="45"/>
      <c r="L16" s="45"/>
      <c r="M16" s="45"/>
      <c r="N16" s="45"/>
      <c r="O16" s="45"/>
      <c r="P16" s="60"/>
      <c r="Q16" s="33"/>
    </row>
    <row r="17" spans="1:17" x14ac:dyDescent="0.35">
      <c r="A17" s="62"/>
      <c r="B17" s="44"/>
      <c r="C17" s="45"/>
      <c r="D17" s="45"/>
      <c r="E17" s="45"/>
      <c r="F17" s="45"/>
      <c r="G17" s="45"/>
      <c r="H17" s="45"/>
      <c r="I17" s="45"/>
      <c r="J17" s="45"/>
      <c r="K17" s="45"/>
      <c r="L17" s="45"/>
      <c r="M17" s="45"/>
      <c r="N17" s="45"/>
      <c r="O17" s="45"/>
      <c r="P17" s="60"/>
      <c r="Q17" s="33"/>
    </row>
    <row r="18" spans="1:17" x14ac:dyDescent="0.35">
      <c r="A18" s="62"/>
      <c r="B18" s="44"/>
      <c r="C18" s="45"/>
      <c r="D18" s="45"/>
      <c r="E18" s="45"/>
      <c r="F18" s="45"/>
      <c r="G18" s="45"/>
      <c r="H18" s="45"/>
      <c r="I18" s="45"/>
      <c r="J18" s="45"/>
      <c r="K18" s="45"/>
      <c r="L18" s="45"/>
      <c r="M18" s="45"/>
      <c r="N18" s="45"/>
      <c r="O18" s="45"/>
      <c r="P18" s="60"/>
      <c r="Q18" s="33"/>
    </row>
    <row r="19" spans="1:17" x14ac:dyDescent="0.35">
      <c r="A19" s="62"/>
      <c r="B19" s="44"/>
      <c r="C19" s="45"/>
      <c r="D19" s="45"/>
      <c r="E19" s="45"/>
      <c r="F19" s="45"/>
      <c r="G19" s="45"/>
      <c r="H19" s="45"/>
      <c r="I19" s="46"/>
      <c r="J19" s="46"/>
      <c r="K19" s="46"/>
      <c r="L19" s="46"/>
      <c r="M19" s="46"/>
      <c r="N19" s="46"/>
      <c r="O19" s="46"/>
      <c r="P19" s="80"/>
      <c r="Q19" s="33"/>
    </row>
    <row r="20" spans="1:17" x14ac:dyDescent="0.35">
      <c r="A20" s="62"/>
      <c r="B20" s="44"/>
      <c r="C20" s="45"/>
      <c r="D20" s="45"/>
      <c r="E20" s="45"/>
      <c r="F20" s="45"/>
      <c r="G20" s="45"/>
      <c r="H20" s="45"/>
      <c r="I20" s="46"/>
      <c r="J20" s="46"/>
      <c r="K20" s="46"/>
      <c r="L20" s="46"/>
      <c r="M20" s="46"/>
      <c r="N20" s="46"/>
      <c r="O20" s="46"/>
      <c r="P20" s="80"/>
      <c r="Q20" s="33"/>
    </row>
    <row r="21" spans="1:17" x14ac:dyDescent="0.35">
      <c r="A21" s="62"/>
      <c r="B21" s="44"/>
      <c r="C21" s="45"/>
      <c r="D21" s="45"/>
      <c r="E21" s="45"/>
      <c r="F21" s="45"/>
      <c r="G21" s="45"/>
      <c r="H21" s="45"/>
      <c r="I21" s="46"/>
      <c r="J21" s="46"/>
      <c r="K21" s="46"/>
      <c r="L21" s="46"/>
      <c r="M21" s="46"/>
      <c r="N21" s="46"/>
      <c r="O21" s="46"/>
      <c r="P21" s="80"/>
      <c r="Q21" s="33"/>
    </row>
    <row r="22" spans="1:17" x14ac:dyDescent="0.35">
      <c r="A22" s="62"/>
      <c r="B22" s="44"/>
      <c r="C22" s="45"/>
      <c r="D22" s="45"/>
      <c r="E22" s="45"/>
      <c r="F22" s="45"/>
      <c r="G22" s="45"/>
      <c r="H22" s="45"/>
      <c r="I22" s="45"/>
      <c r="J22" s="45"/>
      <c r="K22" s="45"/>
      <c r="L22" s="45"/>
      <c r="M22" s="45"/>
      <c r="N22" s="45"/>
      <c r="O22" s="45"/>
      <c r="P22" s="60"/>
      <c r="Q22" s="33"/>
    </row>
    <row r="23" spans="1:17" ht="15" customHeight="1" x14ac:dyDescent="0.35">
      <c r="A23" s="62"/>
      <c r="B23" s="44"/>
      <c r="C23" s="45"/>
      <c r="D23" s="45"/>
      <c r="E23" s="45"/>
      <c r="F23" s="45"/>
      <c r="G23" s="45"/>
      <c r="H23" s="45"/>
      <c r="I23" s="45"/>
      <c r="J23" s="45"/>
      <c r="K23" s="45"/>
      <c r="L23" s="45"/>
      <c r="M23" s="45"/>
      <c r="N23" s="45"/>
      <c r="O23" s="45"/>
      <c r="P23" s="60"/>
      <c r="Q23" s="33"/>
    </row>
    <row r="24" spans="1:17" ht="45" customHeight="1" x14ac:dyDescent="0.35">
      <c r="A24" s="62"/>
      <c r="B24" s="44"/>
      <c r="C24" s="45"/>
      <c r="D24" s="45"/>
      <c r="E24" s="45"/>
      <c r="F24" s="45"/>
      <c r="G24" s="45"/>
      <c r="H24" s="45"/>
      <c r="I24" s="45"/>
      <c r="J24" s="45"/>
      <c r="K24" s="45"/>
      <c r="L24" s="45"/>
      <c r="M24" s="45"/>
      <c r="N24" s="45"/>
      <c r="O24" s="45"/>
      <c r="P24" s="60"/>
      <c r="Q24" s="33"/>
    </row>
    <row r="25" spans="1:17" x14ac:dyDescent="0.35">
      <c r="A25" s="62"/>
      <c r="B25" s="44"/>
      <c r="C25" s="45"/>
      <c r="D25" s="45"/>
      <c r="E25" s="45"/>
      <c r="F25" s="45"/>
      <c r="G25" s="45"/>
      <c r="H25" s="45"/>
      <c r="I25" s="45"/>
      <c r="J25" s="45"/>
      <c r="K25" s="45"/>
      <c r="L25" s="45"/>
      <c r="M25" s="45"/>
      <c r="N25" s="45"/>
      <c r="O25" s="45"/>
      <c r="P25" s="60"/>
      <c r="Q25" s="33"/>
    </row>
    <row r="26" spans="1:17" ht="42" customHeight="1" x14ac:dyDescent="0.35">
      <c r="A26" s="62"/>
      <c r="B26" s="44"/>
      <c r="C26" s="45"/>
      <c r="D26" s="45"/>
      <c r="E26" s="45"/>
      <c r="F26" s="45"/>
      <c r="G26" s="45"/>
      <c r="H26" s="45"/>
      <c r="I26" s="45"/>
      <c r="J26" s="45"/>
      <c r="K26" s="45"/>
      <c r="L26" s="45"/>
      <c r="M26" s="45"/>
      <c r="N26" s="45"/>
      <c r="O26" s="45"/>
      <c r="P26" s="60"/>
      <c r="Q26" s="33"/>
    </row>
    <row r="27" spans="1:17" ht="43.5" customHeight="1" x14ac:dyDescent="0.35">
      <c r="A27" s="62"/>
      <c r="B27" s="44"/>
      <c r="C27" s="47" t="str">
        <f>Variables!$B$22</f>
        <v>Total for all data</v>
      </c>
      <c r="D27" s="48" t="str">
        <f>Calcs!E29</f>
        <v/>
      </c>
      <c r="E27" s="48" t="str">
        <f>Calcs!F29</f>
        <v/>
      </c>
      <c r="F27" s="48" t="str">
        <f>Calcs!G29</f>
        <v/>
      </c>
      <c r="G27" s="48" t="str">
        <f>Calcs!H29</f>
        <v/>
      </c>
      <c r="H27" s="48" t="str">
        <f>Calcs!I29</f>
        <v/>
      </c>
      <c r="I27" s="48" t="str">
        <f>Calcs!J29</f>
        <v/>
      </c>
      <c r="J27" s="48" t="str">
        <f>Calcs!K29</f>
        <v/>
      </c>
      <c r="K27" s="48" t="str">
        <f>Calcs!L29</f>
        <v/>
      </c>
      <c r="L27" s="48" t="str">
        <f>Calcs!M29</f>
        <v/>
      </c>
      <c r="M27" s="48" t="str">
        <f>Calcs!N29</f>
        <v/>
      </c>
      <c r="N27" s="48" t="s">
        <v>23</v>
      </c>
      <c r="O27" s="49"/>
      <c r="P27" s="60"/>
      <c r="Q27" s="33"/>
    </row>
    <row r="28" spans="1:17" s="106" customFormat="1" ht="15.5" x14ac:dyDescent="0.35">
      <c r="A28" s="82"/>
      <c r="B28" s="100"/>
      <c r="C28" s="101" t="str">
        <f>Calcs!D30</f>
        <v>AM shift</v>
      </c>
      <c r="D28" s="102" t="str">
        <f>IF(Calcs!$O$30=0,"No data",TRUNC(Calcs!E30,1))</f>
        <v>No data</v>
      </c>
      <c r="E28" s="102" t="str">
        <f>IF(Calcs!$O$30=0,"No data",TRUNC(Calcs!F30,1))</f>
        <v>No data</v>
      </c>
      <c r="F28" s="102" t="str">
        <f>IF(Calcs!$O$30=0,"No data",TRUNC(Calcs!G30,1))</f>
        <v>No data</v>
      </c>
      <c r="G28" s="102" t="str">
        <f>IF(Calcs!$O$30=0,"No data",TRUNC(Calcs!H30,1))</f>
        <v>No data</v>
      </c>
      <c r="H28" s="102" t="str">
        <f>IF(Calcs!$O$30=0,"No data",TRUNC(Calcs!I30,1))</f>
        <v>No data</v>
      </c>
      <c r="I28" s="102" t="str">
        <f>IF(Calcs!$O$30=0,"No data",TRUNC(Calcs!J30,1))</f>
        <v>No data</v>
      </c>
      <c r="J28" s="102" t="str">
        <f>IF(Calcs!$O$30=0,"No data",TRUNC(Calcs!K30,1))</f>
        <v>No data</v>
      </c>
      <c r="K28" s="102" t="str">
        <f>IF(Calcs!$O$30=0,"No data",TRUNC(Calcs!L30,1))</f>
        <v>No data</v>
      </c>
      <c r="L28" s="102" t="str">
        <f>IF(Calcs!$O$30=0,"No data",TRUNC(Calcs!M30,1))</f>
        <v>No data</v>
      </c>
      <c r="M28" s="102" t="str">
        <f>IF(Calcs!$O$30=0,"No data",TRUNC(Calcs!N30,1))</f>
        <v>No data</v>
      </c>
      <c r="N28" s="103" t="str">
        <f>IF(D28="No data","No data",SUM(D28:M28))</f>
        <v>No data</v>
      </c>
      <c r="O28" s="104"/>
      <c r="P28" s="105"/>
      <c r="Q28" s="81"/>
    </row>
    <row r="29" spans="1:17" s="106" customFormat="1" ht="15.5" x14ac:dyDescent="0.35">
      <c r="A29" s="82"/>
      <c r="B29" s="100"/>
      <c r="C29" s="101" t="str">
        <f>Calcs!D31</f>
        <v>PM shift</v>
      </c>
      <c r="D29" s="102" t="str">
        <f>IF(Calcs!$O$30=0,"No data",TRUNC(Calcs!E31,1))</f>
        <v>No data</v>
      </c>
      <c r="E29" s="102" t="str">
        <f>IF(Calcs!$O$30=0,"No data",TRUNC(Calcs!F31,1))</f>
        <v>No data</v>
      </c>
      <c r="F29" s="102" t="str">
        <f>IF(Calcs!$O$30=0,"No data",TRUNC(Calcs!G31,1))</f>
        <v>No data</v>
      </c>
      <c r="G29" s="102" t="str">
        <f>IF(Calcs!$O$30=0,"No data",TRUNC(Calcs!H31,1))</f>
        <v>No data</v>
      </c>
      <c r="H29" s="102" t="str">
        <f>IF(Calcs!$O$30=0,"No data",TRUNC(Calcs!I31,1))</f>
        <v>No data</v>
      </c>
      <c r="I29" s="102" t="str">
        <f>IF(Calcs!$O$30=0,"No data",TRUNC(Calcs!J31,1))</f>
        <v>No data</v>
      </c>
      <c r="J29" s="102" t="str">
        <f>IF(Calcs!$O$30=0,"No data",TRUNC(Calcs!K31,1))</f>
        <v>No data</v>
      </c>
      <c r="K29" s="102" t="str">
        <f>IF(Calcs!$O$30=0,"No data",TRUNC(Calcs!L31,1))</f>
        <v>No data</v>
      </c>
      <c r="L29" s="102" t="str">
        <f>IF(Calcs!$O$30=0,"No data",TRUNC(Calcs!M31,1))</f>
        <v>No data</v>
      </c>
      <c r="M29" s="102" t="str">
        <f>IF(Calcs!$O$30=0,"No data",TRUNC(Calcs!N31,1))</f>
        <v>No data</v>
      </c>
      <c r="N29" s="103" t="str">
        <f t="shared" ref="N29:N30" si="0">IF(D29="No data","No data",SUM(D29:M29))</f>
        <v>No data</v>
      </c>
      <c r="O29" s="104"/>
      <c r="P29" s="105"/>
      <c r="Q29" s="81"/>
    </row>
    <row r="30" spans="1:17" s="106" customFormat="1" ht="15.5" x14ac:dyDescent="0.35">
      <c r="A30" s="82"/>
      <c r="B30" s="100"/>
      <c r="C30" s="107" t="s">
        <v>50</v>
      </c>
      <c r="D30" s="102" t="str">
        <f>IF(Calcs!$O$30=0,"No data",TRUNC(Calcs!E32,1))</f>
        <v>No data</v>
      </c>
      <c r="E30" s="102" t="str">
        <f>IF(Calcs!$O$30=0,"No data",TRUNC(Calcs!F32,1))</f>
        <v>No data</v>
      </c>
      <c r="F30" s="102" t="str">
        <f>IF(Calcs!$O$30=0,"No data",TRUNC(Calcs!G32,1))</f>
        <v>No data</v>
      </c>
      <c r="G30" s="102" t="str">
        <f>IF(Calcs!$O$30=0,"No data",TRUNC(Calcs!H32,1))</f>
        <v>No data</v>
      </c>
      <c r="H30" s="102" t="str">
        <f>IF(Calcs!$O$30=0,"No data",TRUNC(Calcs!I32,1))</f>
        <v>No data</v>
      </c>
      <c r="I30" s="102" t="str">
        <f>IF(Calcs!$O$30=0,"No data",TRUNC(Calcs!J32,1))</f>
        <v>No data</v>
      </c>
      <c r="J30" s="102" t="str">
        <f>IF(Calcs!$O$30=0,"No data",TRUNC(Calcs!K32,1))</f>
        <v>No data</v>
      </c>
      <c r="K30" s="102" t="str">
        <f>IF(Calcs!$O$30=0,"No data",TRUNC(Calcs!L32,1))</f>
        <v>No data</v>
      </c>
      <c r="L30" s="102" t="str">
        <f>IF(Calcs!$O$30=0,"No data",TRUNC(Calcs!M32,1))</f>
        <v>No data</v>
      </c>
      <c r="M30" s="102" t="str">
        <f>IF(Calcs!$O$30=0,"No data",TRUNC(Calcs!N32,1))</f>
        <v>No data</v>
      </c>
      <c r="N30" s="103" t="str">
        <f t="shared" si="0"/>
        <v>No data</v>
      </c>
      <c r="O30" s="104"/>
      <c r="P30" s="105"/>
      <c r="Q30" s="81"/>
    </row>
    <row r="31" spans="1:17" s="106" customFormat="1" ht="15.5" x14ac:dyDescent="0.35">
      <c r="A31" s="82"/>
      <c r="B31" s="100"/>
      <c r="C31" s="107" t="s">
        <v>51</v>
      </c>
      <c r="D31" s="108" t="str">
        <f>Calcs!E33</f>
        <v/>
      </c>
      <c r="E31" s="108" t="str">
        <f>Calcs!F33</f>
        <v/>
      </c>
      <c r="F31" s="108" t="str">
        <f>Calcs!G33</f>
        <v/>
      </c>
      <c r="G31" s="108" t="str">
        <f>Calcs!H33</f>
        <v/>
      </c>
      <c r="H31" s="108" t="str">
        <f>Calcs!I33</f>
        <v/>
      </c>
      <c r="I31" s="108" t="str">
        <f>Calcs!J33</f>
        <v/>
      </c>
      <c r="J31" s="108" t="str">
        <f>Calcs!K33</f>
        <v/>
      </c>
      <c r="K31" s="108" t="str">
        <f>Calcs!L33</f>
        <v/>
      </c>
      <c r="L31" s="108" t="str">
        <f>Calcs!M33</f>
        <v/>
      </c>
      <c r="M31" s="108" t="str">
        <f>Calcs!N33</f>
        <v/>
      </c>
      <c r="N31" s="109"/>
      <c r="O31" s="110"/>
      <c r="P31" s="105"/>
      <c r="Q31" s="81"/>
    </row>
    <row r="32" spans="1:17" s="106" customFormat="1" ht="15.5" x14ac:dyDescent="0.35">
      <c r="A32" s="82"/>
      <c r="B32" s="100"/>
      <c r="C32" s="111" t="str">
        <f>Calcs!D34</f>
        <v>Cumulative %</v>
      </c>
      <c r="D32" s="112" t="e">
        <f>Calcs!E34</f>
        <v>#N/A</v>
      </c>
      <c r="E32" s="112" t="e">
        <f>Calcs!F34</f>
        <v>#N/A</v>
      </c>
      <c r="F32" s="112" t="e">
        <f>Calcs!G34</f>
        <v>#N/A</v>
      </c>
      <c r="G32" s="112" t="e">
        <f>Calcs!H34</f>
        <v>#N/A</v>
      </c>
      <c r="H32" s="112" t="e">
        <f>Calcs!I34</f>
        <v>#N/A</v>
      </c>
      <c r="I32" s="112" t="e">
        <f>Calcs!J34</f>
        <v>#N/A</v>
      </c>
      <c r="J32" s="112" t="e">
        <f>Calcs!K34</f>
        <v>#N/A</v>
      </c>
      <c r="K32" s="112" t="e">
        <f>Calcs!L34</f>
        <v>#N/A</v>
      </c>
      <c r="L32" s="108" t="e">
        <f>Calcs!M34</f>
        <v>#N/A</v>
      </c>
      <c r="M32" s="108" t="e">
        <f>Calcs!N34</f>
        <v>#N/A</v>
      </c>
      <c r="N32" s="109"/>
      <c r="O32" s="110"/>
      <c r="P32" s="105"/>
      <c r="Q32" s="81"/>
    </row>
    <row r="33" spans="1:17" x14ac:dyDescent="0.35">
      <c r="A33" s="62"/>
      <c r="B33" s="44"/>
      <c r="C33" s="50"/>
      <c r="D33" s="50"/>
      <c r="E33" s="50"/>
      <c r="F33" s="50"/>
      <c r="G33" s="50"/>
      <c r="H33" s="50"/>
      <c r="I33" s="50"/>
      <c r="J33" s="50"/>
      <c r="K33" s="50"/>
      <c r="L33" s="45"/>
      <c r="M33" s="45"/>
      <c r="N33" s="45"/>
      <c r="O33" s="45"/>
      <c r="P33" s="60"/>
      <c r="Q33" s="33"/>
    </row>
    <row r="34" spans="1:17" ht="15" thickBot="1" x14ac:dyDescent="0.4">
      <c r="A34" s="67"/>
      <c r="B34" s="51"/>
      <c r="C34" s="52"/>
      <c r="D34" s="52"/>
      <c r="E34" s="52"/>
      <c r="F34" s="52"/>
      <c r="G34" s="52"/>
      <c r="H34" s="52"/>
      <c r="I34" s="52"/>
      <c r="J34" s="52"/>
      <c r="K34" s="52"/>
      <c r="L34" s="52"/>
      <c r="M34" s="52"/>
      <c r="N34" s="52"/>
      <c r="O34" s="52"/>
      <c r="P34" s="61"/>
      <c r="Q34" s="33"/>
    </row>
    <row r="35" spans="1:17" x14ac:dyDescent="0.35">
      <c r="A35" s="68"/>
      <c r="B35" s="69"/>
      <c r="C35" s="69"/>
      <c r="D35" s="69"/>
      <c r="E35" s="69"/>
      <c r="F35" s="69"/>
      <c r="G35" s="69"/>
      <c r="H35" s="69"/>
      <c r="I35" s="69"/>
      <c r="J35" s="69"/>
      <c r="K35" s="69"/>
      <c r="L35" s="69"/>
      <c r="M35" s="69"/>
      <c r="N35" s="69"/>
      <c r="O35" s="69"/>
      <c r="P35" s="69"/>
      <c r="Q35" s="33"/>
    </row>
    <row r="36" spans="1:17" ht="99.75" hidden="1" customHeight="1" x14ac:dyDescent="0.35">
      <c r="A36" s="33"/>
      <c r="B36" s="33"/>
      <c r="C36" s="33"/>
      <c r="D36" s="33"/>
      <c r="E36" s="33"/>
      <c r="F36" s="33"/>
      <c r="G36" s="33"/>
      <c r="H36" s="33"/>
      <c r="I36" s="33"/>
      <c r="J36" s="33"/>
      <c r="K36" s="33"/>
      <c r="L36" s="33"/>
      <c r="M36" s="33"/>
      <c r="N36" s="33"/>
      <c r="O36" s="33"/>
      <c r="P36" s="33"/>
      <c r="Q36" s="33"/>
    </row>
    <row r="37" spans="1:17" hidden="1" x14ac:dyDescent="0.35"/>
    <row r="38" spans="1:17" hidden="1" x14ac:dyDescent="0.35"/>
    <row r="39" spans="1:17" hidden="1" x14ac:dyDescent="0.35"/>
    <row r="40" spans="1:17" hidden="1" x14ac:dyDescent="0.35"/>
    <row r="41" spans="1:17" hidden="1" x14ac:dyDescent="0.35"/>
    <row r="42" spans="1:17" hidden="1" x14ac:dyDescent="0.35"/>
    <row r="43" spans="1:17" hidden="1" x14ac:dyDescent="0.35"/>
    <row r="44" spans="1:17" hidden="1" x14ac:dyDescent="0.35"/>
    <row r="45" spans="1:17" hidden="1" x14ac:dyDescent="0.35"/>
    <row r="46" spans="1:17" hidden="1" x14ac:dyDescent="0.35"/>
    <row r="47" spans="1:17" hidden="1" x14ac:dyDescent="0.35"/>
    <row r="48" spans="1:17" hidden="1" x14ac:dyDescent="0.35"/>
    <row r="49" hidden="1" x14ac:dyDescent="0.35"/>
    <row r="50" hidden="1" x14ac:dyDescent="0.35"/>
    <row r="51" hidden="1" x14ac:dyDescent="0.35"/>
    <row r="52" hidden="1" x14ac:dyDescent="0.35"/>
    <row r="53" hidden="1" x14ac:dyDescent="0.35"/>
    <row r="54" hidden="1" x14ac:dyDescent="0.35"/>
    <row r="55" hidden="1" x14ac:dyDescent="0.35"/>
  </sheetData>
  <mergeCells count="2">
    <mergeCell ref="J3:K3"/>
    <mergeCell ref="F3:I3"/>
  </mergeCells>
  <conditionalFormatting sqref="D32:M32">
    <cfRule type="containsErrors" dxfId="1" priority="94">
      <formula>ISERROR(D32)</formula>
    </cfRule>
  </conditionalFormatting>
  <conditionalFormatting sqref="D28:N30">
    <cfRule type="cellIs" dxfId="0" priority="1" operator="equal">
      <formula>"No data"</formula>
    </cfRule>
  </conditionalFormatting>
  <dataValidations count="1">
    <dataValidation type="list" allowBlank="1" showInputMessage="1" showErrorMessage="1" sqref="J3:K3">
      <formula1>DaysDropdown</formula1>
    </dataValidation>
  </dataValidations>
  <pageMargins left="0.7" right="0.7" top="0.75" bottom="0.75" header="0.3" footer="0.3"/>
  <pageSetup paperSize="9" scale="47" orientation="landscape" r:id="rId1"/>
  <colBreaks count="1" manualBreakCount="1">
    <brk id="16" max="43"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AW54"/>
  <sheetViews>
    <sheetView showGridLines="0" tabSelected="1" zoomScaleNormal="100" zoomScaleSheetLayoutView="70" workbookViewId="0">
      <selection activeCell="T9" sqref="T9"/>
    </sheetView>
  </sheetViews>
  <sheetFormatPr defaultColWidth="0" defaultRowHeight="0" customHeight="1" zeroHeight="1" x14ac:dyDescent="0.35"/>
  <cols>
    <col min="1" max="1" width="1.54296875" style="1" customWidth="1"/>
    <col min="2" max="2" width="3" style="1" customWidth="1"/>
    <col min="3" max="25" width="7.81640625" style="1" customWidth="1"/>
    <col min="26" max="26" width="2.54296875" style="1" customWidth="1"/>
    <col min="27" max="27" width="1.453125" style="1" customWidth="1"/>
    <col min="28" max="31" width="5.7265625" style="1" hidden="1" customWidth="1"/>
    <col min="32" max="41" width="9.1796875" style="1" hidden="1" customWidth="1"/>
    <col min="42" max="49" width="5.7265625" style="1" hidden="1" customWidth="1"/>
    <col min="50" max="16384" width="9.1796875" style="1" hidden="1"/>
  </cols>
  <sheetData>
    <row r="1" spans="1:27" ht="6.65" customHeight="1" thickBot="1" x14ac:dyDescent="0.4">
      <c r="A1" s="53"/>
      <c r="B1" s="53"/>
      <c r="C1" s="53"/>
      <c r="D1" s="53"/>
      <c r="E1" s="53"/>
      <c r="F1" s="53"/>
      <c r="G1" s="53"/>
      <c r="H1" s="53"/>
      <c r="I1" s="53"/>
      <c r="J1" s="53"/>
      <c r="K1" s="53"/>
      <c r="L1" s="53"/>
      <c r="M1" s="53"/>
      <c r="N1" s="53"/>
      <c r="O1" s="53"/>
      <c r="P1" s="53"/>
      <c r="Q1" s="53"/>
      <c r="R1" s="53"/>
      <c r="S1" s="53"/>
      <c r="T1" s="53"/>
      <c r="U1" s="53"/>
      <c r="V1" s="53"/>
      <c r="W1" s="53"/>
      <c r="X1" s="53"/>
      <c r="Y1" s="53"/>
      <c r="Z1" s="53"/>
      <c r="AA1" s="33"/>
    </row>
    <row r="2" spans="1:27" ht="6.65" customHeight="1" x14ac:dyDescent="0.35">
      <c r="A2" s="53"/>
      <c r="B2" s="77"/>
      <c r="C2" s="78"/>
      <c r="D2" s="78"/>
      <c r="E2" s="78"/>
      <c r="F2" s="78"/>
      <c r="G2" s="78"/>
      <c r="H2" s="78"/>
      <c r="I2" s="78"/>
      <c r="J2" s="78"/>
      <c r="K2" s="78"/>
      <c r="L2" s="78"/>
      <c r="M2" s="78"/>
      <c r="N2" s="78"/>
      <c r="O2" s="78"/>
      <c r="P2" s="78"/>
      <c r="Q2" s="78"/>
      <c r="R2" s="78"/>
      <c r="S2" s="78"/>
      <c r="T2" s="78"/>
      <c r="U2" s="78"/>
      <c r="V2" s="78"/>
      <c r="W2" s="78"/>
      <c r="X2" s="78"/>
      <c r="Y2" s="78"/>
      <c r="Z2" s="79"/>
      <c r="AA2" s="33"/>
    </row>
    <row r="3" spans="1:27" ht="20.149999999999999" customHeight="1" x14ac:dyDescent="0.35">
      <c r="A3" s="53"/>
      <c r="B3" s="44"/>
      <c r="C3" s="45"/>
      <c r="D3" s="45"/>
      <c r="E3" s="45"/>
      <c r="F3" s="45"/>
      <c r="G3" s="45"/>
      <c r="H3" s="45"/>
      <c r="I3" s="155" t="s">
        <v>57</v>
      </c>
      <c r="J3" s="155"/>
      <c r="K3" s="155"/>
      <c r="L3" s="155"/>
      <c r="M3" s="155"/>
      <c r="N3" s="155"/>
      <c r="O3" s="155"/>
      <c r="P3" s="149" t="s">
        <v>50</v>
      </c>
      <c r="Q3" s="154"/>
      <c r="R3" s="154"/>
      <c r="S3" s="154"/>
      <c r="T3" s="45"/>
      <c r="U3" s="45"/>
      <c r="V3" s="45"/>
      <c r="W3" s="45"/>
      <c r="X3" s="45"/>
      <c r="Y3" s="45"/>
      <c r="Z3" s="60"/>
      <c r="AA3" s="33"/>
    </row>
    <row r="4" spans="1:27" ht="7.5" customHeight="1" x14ac:dyDescent="0.35">
      <c r="A4" s="62"/>
      <c r="B4" s="44"/>
      <c r="C4" s="45"/>
      <c r="D4" s="45"/>
      <c r="E4" s="45"/>
      <c r="F4" s="45"/>
      <c r="G4" s="45"/>
      <c r="H4" s="45"/>
      <c r="I4" s="45"/>
      <c r="J4" s="45"/>
      <c r="K4" s="45"/>
      <c r="L4" s="45"/>
      <c r="M4" s="45"/>
      <c r="N4" s="45"/>
      <c r="O4" s="45"/>
      <c r="P4" s="45"/>
      <c r="Q4" s="45"/>
      <c r="R4" s="45"/>
      <c r="S4" s="45"/>
      <c r="T4" s="45"/>
      <c r="U4" s="45"/>
      <c r="V4" s="45"/>
      <c r="W4" s="45"/>
      <c r="X4" s="45"/>
      <c r="Y4" s="45"/>
      <c r="Z4" s="60"/>
      <c r="AA4" s="33"/>
    </row>
    <row r="5" spans="1:27" ht="14.5" x14ac:dyDescent="0.35">
      <c r="A5" s="62"/>
      <c r="B5" s="44"/>
      <c r="C5" s="45"/>
      <c r="D5" s="45"/>
      <c r="E5" s="45"/>
      <c r="F5" s="45"/>
      <c r="G5" s="45"/>
      <c r="H5" s="45"/>
      <c r="I5" s="45"/>
      <c r="J5" s="45"/>
      <c r="K5" s="45"/>
      <c r="L5" s="45"/>
      <c r="M5" s="45"/>
      <c r="N5" s="45"/>
      <c r="O5" s="45"/>
      <c r="P5" s="45"/>
      <c r="Q5" s="45"/>
      <c r="R5" s="45"/>
      <c r="S5" s="45"/>
      <c r="T5" s="45"/>
      <c r="U5" s="45"/>
      <c r="V5" s="45"/>
      <c r="W5" s="45"/>
      <c r="X5" s="45"/>
      <c r="Y5" s="45"/>
      <c r="Z5" s="60"/>
      <c r="AA5" s="33"/>
    </row>
    <row r="6" spans="1:27" ht="14.5" x14ac:dyDescent="0.35">
      <c r="A6" s="62"/>
      <c r="B6" s="44"/>
      <c r="C6" s="45"/>
      <c r="D6" s="45"/>
      <c r="E6" s="45"/>
      <c r="F6" s="45"/>
      <c r="G6" s="45"/>
      <c r="H6" s="45"/>
      <c r="I6" s="45"/>
      <c r="J6" s="45"/>
      <c r="K6" s="45"/>
      <c r="L6" s="45"/>
      <c r="M6" s="45"/>
      <c r="N6" s="45"/>
      <c r="O6" s="45"/>
      <c r="P6" s="45"/>
      <c r="Q6" s="45"/>
      <c r="R6" s="45"/>
      <c r="S6" s="45"/>
      <c r="T6" s="45"/>
      <c r="U6" s="45"/>
      <c r="V6" s="45"/>
      <c r="W6" s="45"/>
      <c r="X6" s="45"/>
      <c r="Y6" s="45"/>
      <c r="Z6" s="60"/>
      <c r="AA6" s="33"/>
    </row>
    <row r="7" spans="1:27" ht="14.5" x14ac:dyDescent="0.35">
      <c r="A7" s="62"/>
      <c r="B7" s="44"/>
      <c r="C7" s="45"/>
      <c r="D7" s="45"/>
      <c r="E7" s="45"/>
      <c r="F7" s="45"/>
      <c r="G7" s="45"/>
      <c r="H7" s="45"/>
      <c r="I7" s="45"/>
      <c r="J7" s="45"/>
      <c r="K7" s="45"/>
      <c r="L7" s="45"/>
      <c r="M7" s="45"/>
      <c r="N7" s="45"/>
      <c r="O7" s="45"/>
      <c r="P7" s="45"/>
      <c r="Q7" s="45"/>
      <c r="R7" s="45"/>
      <c r="S7" s="45"/>
      <c r="T7" s="45"/>
      <c r="U7" s="45"/>
      <c r="V7" s="45"/>
      <c r="W7" s="45"/>
      <c r="X7" s="45"/>
      <c r="Y7" s="45"/>
      <c r="Z7" s="60"/>
      <c r="AA7" s="33"/>
    </row>
    <row r="8" spans="1:27" ht="14.5" x14ac:dyDescent="0.35">
      <c r="A8" s="62"/>
      <c r="B8" s="44"/>
      <c r="C8" s="45"/>
      <c r="D8" s="45"/>
      <c r="E8" s="45"/>
      <c r="F8" s="45"/>
      <c r="G8" s="45"/>
      <c r="H8" s="45"/>
      <c r="I8" s="45"/>
      <c r="J8" s="45"/>
      <c r="K8" s="45"/>
      <c r="L8" s="45"/>
      <c r="M8" s="45"/>
      <c r="N8" s="45"/>
      <c r="O8" s="45"/>
      <c r="P8" s="45"/>
      <c r="Q8" s="45"/>
      <c r="R8" s="45"/>
      <c r="S8" s="45"/>
      <c r="T8" s="45"/>
      <c r="U8" s="45"/>
      <c r="V8" s="45"/>
      <c r="W8" s="45"/>
      <c r="X8" s="45"/>
      <c r="Y8" s="45"/>
      <c r="Z8" s="60"/>
      <c r="AA8" s="33"/>
    </row>
    <row r="9" spans="1:27" ht="14.5" x14ac:dyDescent="0.35">
      <c r="A9" s="62"/>
      <c r="B9" s="44"/>
      <c r="C9" s="45"/>
      <c r="D9" s="45"/>
      <c r="E9" s="45"/>
      <c r="F9" s="45"/>
      <c r="G9" s="45"/>
      <c r="H9" s="45"/>
      <c r="I9" s="45"/>
      <c r="J9" s="45"/>
      <c r="K9" s="45"/>
      <c r="L9" s="45"/>
      <c r="M9" s="45"/>
      <c r="N9" s="45"/>
      <c r="O9" s="45"/>
      <c r="P9" s="45"/>
      <c r="Q9" s="45"/>
      <c r="R9" s="45"/>
      <c r="S9" s="45"/>
      <c r="T9" s="45"/>
      <c r="U9" s="45"/>
      <c r="V9" s="45"/>
      <c r="W9" s="45"/>
      <c r="X9" s="45"/>
      <c r="Y9" s="45"/>
      <c r="Z9" s="60"/>
      <c r="AA9" s="33"/>
    </row>
    <row r="10" spans="1:27" ht="14.5" x14ac:dyDescent="0.35">
      <c r="A10" s="62"/>
      <c r="B10" s="44"/>
      <c r="C10" s="45"/>
      <c r="D10" s="45"/>
      <c r="E10" s="45"/>
      <c r="F10" s="45"/>
      <c r="G10" s="45"/>
      <c r="H10" s="45"/>
      <c r="I10" s="45"/>
      <c r="J10" s="45"/>
      <c r="K10" s="45"/>
      <c r="L10" s="45"/>
      <c r="M10" s="45"/>
      <c r="N10" s="45"/>
      <c r="O10" s="45"/>
      <c r="P10" s="45"/>
      <c r="Q10" s="45"/>
      <c r="R10" s="45"/>
      <c r="S10" s="45"/>
      <c r="T10" s="45"/>
      <c r="U10" s="45"/>
      <c r="V10" s="45"/>
      <c r="W10" s="45"/>
      <c r="X10" s="45"/>
      <c r="Y10" s="45"/>
      <c r="Z10" s="60"/>
      <c r="AA10" s="33"/>
    </row>
    <row r="11" spans="1:27" ht="14.5" x14ac:dyDescent="0.35">
      <c r="A11" s="62"/>
      <c r="B11" s="44"/>
      <c r="C11" s="45"/>
      <c r="D11" s="45"/>
      <c r="E11" s="45"/>
      <c r="F11" s="45"/>
      <c r="G11" s="45"/>
      <c r="H11" s="45"/>
      <c r="I11" s="45"/>
      <c r="J11" s="45"/>
      <c r="K11" s="45"/>
      <c r="L11" s="45"/>
      <c r="M11" s="45"/>
      <c r="N11" s="45"/>
      <c r="O11" s="45"/>
      <c r="P11" s="45"/>
      <c r="Q11" s="45"/>
      <c r="R11" s="45"/>
      <c r="S11" s="45"/>
      <c r="T11" s="45"/>
      <c r="U11" s="45"/>
      <c r="V11" s="45"/>
      <c r="W11" s="45"/>
      <c r="X11" s="45"/>
      <c r="Y11" s="45"/>
      <c r="Z11" s="60"/>
      <c r="AA11" s="33"/>
    </row>
    <row r="12" spans="1:27" ht="14.5" x14ac:dyDescent="0.35">
      <c r="A12" s="62"/>
      <c r="B12" s="44"/>
      <c r="C12" s="45"/>
      <c r="D12" s="45"/>
      <c r="E12" s="45"/>
      <c r="F12" s="45"/>
      <c r="G12" s="45"/>
      <c r="H12" s="45"/>
      <c r="I12" s="45"/>
      <c r="J12" s="45"/>
      <c r="K12" s="45"/>
      <c r="L12" s="45"/>
      <c r="M12" s="45"/>
      <c r="N12" s="45"/>
      <c r="O12" s="45"/>
      <c r="P12" s="45"/>
      <c r="Q12" s="45"/>
      <c r="R12" s="45"/>
      <c r="S12" s="45"/>
      <c r="T12" s="45"/>
      <c r="U12" s="45"/>
      <c r="V12" s="45"/>
      <c r="W12" s="45"/>
      <c r="X12" s="45"/>
      <c r="Y12" s="45"/>
      <c r="Z12" s="60"/>
      <c r="AA12" s="33"/>
    </row>
    <row r="13" spans="1:27" ht="14.5" x14ac:dyDescent="0.35">
      <c r="A13" s="62"/>
      <c r="B13" s="44"/>
      <c r="C13" s="45"/>
      <c r="D13" s="45"/>
      <c r="E13" s="45"/>
      <c r="F13" s="45"/>
      <c r="G13" s="45"/>
      <c r="H13" s="45"/>
      <c r="I13" s="45"/>
      <c r="J13" s="45"/>
      <c r="K13" s="45"/>
      <c r="L13" s="45"/>
      <c r="M13" s="45"/>
      <c r="N13" s="45"/>
      <c r="O13" s="45"/>
      <c r="P13" s="45"/>
      <c r="Q13" s="45"/>
      <c r="R13" s="45"/>
      <c r="S13" s="45"/>
      <c r="T13" s="45"/>
      <c r="U13" s="45"/>
      <c r="V13" s="45"/>
      <c r="W13" s="45"/>
      <c r="X13" s="45"/>
      <c r="Y13" s="45"/>
      <c r="Z13" s="60"/>
      <c r="AA13" s="33"/>
    </row>
    <row r="14" spans="1:27" ht="14.5" x14ac:dyDescent="0.35">
      <c r="A14" s="62"/>
      <c r="B14" s="44"/>
      <c r="C14" s="45"/>
      <c r="D14" s="45"/>
      <c r="E14" s="45"/>
      <c r="F14" s="45"/>
      <c r="G14" s="45"/>
      <c r="H14" s="45"/>
      <c r="I14" s="45"/>
      <c r="J14" s="45"/>
      <c r="K14" s="45"/>
      <c r="L14" s="45"/>
      <c r="M14" s="45"/>
      <c r="N14" s="45"/>
      <c r="O14" s="45"/>
      <c r="P14" s="45"/>
      <c r="Q14" s="45"/>
      <c r="R14" s="45"/>
      <c r="S14" s="45"/>
      <c r="T14" s="45"/>
      <c r="U14" s="45"/>
      <c r="V14" s="45"/>
      <c r="W14" s="45"/>
      <c r="X14" s="45"/>
      <c r="Y14" s="45"/>
      <c r="Z14" s="60"/>
      <c r="AA14" s="33"/>
    </row>
    <row r="15" spans="1:27" ht="14.5" x14ac:dyDescent="0.35">
      <c r="A15" s="62"/>
      <c r="B15" s="44"/>
      <c r="C15" s="45"/>
      <c r="D15" s="45"/>
      <c r="E15" s="45"/>
      <c r="F15" s="45"/>
      <c r="G15" s="45"/>
      <c r="H15" s="45"/>
      <c r="I15" s="45"/>
      <c r="J15" s="45"/>
      <c r="K15" s="45"/>
      <c r="L15" s="45"/>
      <c r="M15" s="45"/>
      <c r="N15" s="45"/>
      <c r="O15" s="45"/>
      <c r="P15" s="45"/>
      <c r="Q15" s="45"/>
      <c r="R15" s="45"/>
      <c r="S15" s="45"/>
      <c r="T15" s="45"/>
      <c r="U15" s="45"/>
      <c r="V15" s="45"/>
      <c r="W15" s="45"/>
      <c r="X15" s="45"/>
      <c r="Y15" s="45"/>
      <c r="Z15" s="60"/>
      <c r="AA15" s="33"/>
    </row>
    <row r="16" spans="1:27" ht="14.5" x14ac:dyDescent="0.35">
      <c r="A16" s="62"/>
      <c r="B16" s="44"/>
      <c r="C16" s="45"/>
      <c r="D16" s="45"/>
      <c r="E16" s="45"/>
      <c r="F16" s="45"/>
      <c r="G16" s="45"/>
      <c r="H16" s="45"/>
      <c r="I16" s="45"/>
      <c r="J16" s="45"/>
      <c r="K16" s="45"/>
      <c r="L16" s="45"/>
      <c r="M16" s="45"/>
      <c r="N16" s="45"/>
      <c r="O16" s="45"/>
      <c r="P16" s="45"/>
      <c r="Q16" s="45"/>
      <c r="R16" s="45"/>
      <c r="S16" s="45"/>
      <c r="T16" s="45"/>
      <c r="U16" s="45"/>
      <c r="V16" s="45"/>
      <c r="W16" s="45"/>
      <c r="X16" s="45"/>
      <c r="Y16" s="45"/>
      <c r="Z16" s="60"/>
      <c r="AA16" s="33"/>
    </row>
    <row r="17" spans="1:27" ht="14.5" x14ac:dyDescent="0.35">
      <c r="A17" s="62"/>
      <c r="B17" s="44"/>
      <c r="C17" s="45"/>
      <c r="D17" s="45"/>
      <c r="E17" s="45"/>
      <c r="F17" s="45"/>
      <c r="G17" s="45"/>
      <c r="H17" s="45"/>
      <c r="I17" s="45"/>
      <c r="J17" s="45"/>
      <c r="K17" s="45"/>
      <c r="L17" s="45"/>
      <c r="M17" s="45"/>
      <c r="N17" s="45"/>
      <c r="O17" s="45"/>
      <c r="P17" s="45"/>
      <c r="Q17" s="45"/>
      <c r="R17" s="45"/>
      <c r="S17" s="45"/>
      <c r="T17" s="45"/>
      <c r="U17" s="45"/>
      <c r="V17" s="45"/>
      <c r="W17" s="45"/>
      <c r="X17" s="45"/>
      <c r="Y17" s="45"/>
      <c r="Z17" s="60"/>
      <c r="AA17" s="33"/>
    </row>
    <row r="18" spans="1:27" ht="14.5" x14ac:dyDescent="0.35">
      <c r="A18" s="62"/>
      <c r="B18" s="44"/>
      <c r="C18" s="45"/>
      <c r="D18" s="45"/>
      <c r="E18" s="45"/>
      <c r="F18" s="45"/>
      <c r="G18" s="45"/>
      <c r="H18" s="45"/>
      <c r="I18" s="45"/>
      <c r="J18" s="45"/>
      <c r="K18" s="45"/>
      <c r="L18" s="45"/>
      <c r="M18" s="45"/>
      <c r="N18" s="45"/>
      <c r="O18" s="45"/>
      <c r="P18" s="45"/>
      <c r="Q18" s="45"/>
      <c r="R18" s="45"/>
      <c r="S18" s="45"/>
      <c r="T18" s="45"/>
      <c r="U18" s="45"/>
      <c r="V18" s="45"/>
      <c r="W18" s="45"/>
      <c r="X18" s="45"/>
      <c r="Y18" s="45"/>
      <c r="Z18" s="60"/>
      <c r="AA18" s="33"/>
    </row>
    <row r="19" spans="1:27" ht="11.25" customHeight="1" x14ac:dyDescent="0.35">
      <c r="A19" s="62"/>
      <c r="B19" s="44"/>
      <c r="C19" s="45"/>
      <c r="D19" s="45"/>
      <c r="E19" s="45"/>
      <c r="F19" s="45"/>
      <c r="G19" s="45"/>
      <c r="H19" s="45"/>
      <c r="I19" s="45"/>
      <c r="J19" s="45"/>
      <c r="K19" s="45"/>
      <c r="L19" s="45"/>
      <c r="M19" s="45"/>
      <c r="N19" s="45"/>
      <c r="O19" s="45"/>
      <c r="P19" s="45"/>
      <c r="Q19" s="45"/>
      <c r="R19" s="45"/>
      <c r="S19" s="45"/>
      <c r="T19" s="45"/>
      <c r="U19" s="45"/>
      <c r="V19" s="45"/>
      <c r="W19" s="45"/>
      <c r="X19" s="45"/>
      <c r="Y19" s="45"/>
      <c r="Z19" s="60"/>
      <c r="AA19" s="33"/>
    </row>
    <row r="20" spans="1:27" ht="11.25" customHeight="1" x14ac:dyDescent="0.35">
      <c r="A20" s="62"/>
      <c r="B20" s="44"/>
      <c r="C20" s="45"/>
      <c r="D20" s="45"/>
      <c r="E20" s="45"/>
      <c r="F20" s="45"/>
      <c r="G20" s="45"/>
      <c r="H20" s="45"/>
      <c r="I20" s="45"/>
      <c r="J20" s="45"/>
      <c r="K20" s="45"/>
      <c r="L20" s="45"/>
      <c r="M20" s="45"/>
      <c r="N20" s="45"/>
      <c r="O20" s="45"/>
      <c r="P20" s="45"/>
      <c r="Q20" s="45"/>
      <c r="R20" s="45"/>
      <c r="S20" s="45"/>
      <c r="T20" s="45"/>
      <c r="U20" s="45"/>
      <c r="V20" s="45"/>
      <c r="W20" s="45"/>
      <c r="X20" s="45"/>
      <c r="Y20" s="45"/>
      <c r="Z20" s="60"/>
      <c r="AA20" s="33"/>
    </row>
    <row r="21" spans="1:27" ht="14.5" x14ac:dyDescent="0.35">
      <c r="A21" s="62"/>
      <c r="B21" s="44"/>
      <c r="C21" s="45"/>
      <c r="D21" s="45"/>
      <c r="E21" s="45"/>
      <c r="F21" s="45"/>
      <c r="G21" s="45"/>
      <c r="H21" s="45"/>
      <c r="I21" s="45"/>
      <c r="J21" s="45"/>
      <c r="K21" s="45"/>
      <c r="L21" s="45"/>
      <c r="M21" s="45"/>
      <c r="N21" s="45"/>
      <c r="O21" s="45"/>
      <c r="P21" s="45"/>
      <c r="Q21" s="45"/>
      <c r="R21" s="45"/>
      <c r="S21" s="45"/>
      <c r="T21" s="45"/>
      <c r="U21" s="45"/>
      <c r="V21" s="45"/>
      <c r="W21" s="45"/>
      <c r="X21" s="45"/>
      <c r="Y21" s="45"/>
      <c r="Z21" s="60"/>
      <c r="AA21" s="33"/>
    </row>
    <row r="22" spans="1:27" ht="14.5" x14ac:dyDescent="0.35">
      <c r="A22" s="62"/>
      <c r="B22" s="44"/>
      <c r="C22" s="45"/>
      <c r="D22" s="45"/>
      <c r="E22" s="45"/>
      <c r="F22" s="45"/>
      <c r="G22" s="45"/>
      <c r="H22" s="45"/>
      <c r="I22" s="45"/>
      <c r="J22" s="45"/>
      <c r="K22" s="45"/>
      <c r="L22" s="45"/>
      <c r="M22" s="45"/>
      <c r="N22" s="45"/>
      <c r="O22" s="45"/>
      <c r="P22" s="45"/>
      <c r="Q22" s="45"/>
      <c r="R22" s="45"/>
      <c r="S22" s="45"/>
      <c r="T22" s="45"/>
      <c r="U22" s="45"/>
      <c r="V22" s="45"/>
      <c r="W22" s="45"/>
      <c r="X22" s="45"/>
      <c r="Y22" s="45"/>
      <c r="Z22" s="60"/>
      <c r="AA22" s="33"/>
    </row>
    <row r="23" spans="1:27" ht="18.5" x14ac:dyDescent="0.45">
      <c r="A23" s="62"/>
      <c r="B23" s="44"/>
      <c r="C23" s="45"/>
      <c r="D23" s="151"/>
      <c r="E23" s="151"/>
      <c r="F23" s="45"/>
      <c r="G23" s="153" t="str">
        <f>"…of which "&amp;'Tool Setup'!$B$9</f>
        <v xml:space="preserve">…of which </v>
      </c>
      <c r="H23" s="153"/>
      <c r="I23" s="153"/>
      <c r="J23" s="153"/>
      <c r="K23" s="153"/>
      <c r="L23" s="138"/>
      <c r="M23" s="138"/>
      <c r="N23" s="138"/>
      <c r="O23" s="138"/>
      <c r="P23" s="138"/>
      <c r="Q23" s="152" t="str">
        <f>"…of which "&amp;'Tool Setup'!$C$9</f>
        <v xml:space="preserve">…of which </v>
      </c>
      <c r="R23" s="152"/>
      <c r="S23" s="152"/>
      <c r="T23" s="152"/>
      <c r="U23" s="152"/>
      <c r="V23" s="138"/>
      <c r="W23" s="138"/>
      <c r="X23" s="138"/>
      <c r="Y23" s="138"/>
      <c r="Z23" s="60"/>
      <c r="AA23" s="33"/>
    </row>
    <row r="24" spans="1:27" ht="14.5" x14ac:dyDescent="0.35">
      <c r="A24" s="62"/>
      <c r="B24" s="44"/>
      <c r="C24" s="45"/>
      <c r="D24" s="45"/>
      <c r="E24" s="45"/>
      <c r="F24" s="45"/>
      <c r="G24" s="45"/>
      <c r="H24" s="45"/>
      <c r="I24" s="45"/>
      <c r="J24" s="45"/>
      <c r="K24" s="45"/>
      <c r="L24" s="45"/>
      <c r="M24" s="45"/>
      <c r="N24" s="45"/>
      <c r="O24" s="45"/>
      <c r="P24" s="45"/>
      <c r="Q24" s="45"/>
      <c r="R24" s="45"/>
      <c r="S24" s="45"/>
      <c r="T24" s="45"/>
      <c r="U24" s="45"/>
      <c r="V24" s="45"/>
      <c r="W24" s="45"/>
      <c r="X24" s="45"/>
      <c r="Y24" s="45"/>
      <c r="Z24" s="60"/>
      <c r="AA24" s="33"/>
    </row>
    <row r="25" spans="1:27" ht="14.5" x14ac:dyDescent="0.35">
      <c r="A25" s="62"/>
      <c r="B25" s="44"/>
      <c r="C25" s="45"/>
      <c r="D25" s="45"/>
      <c r="E25" s="45"/>
      <c r="F25" s="45"/>
      <c r="G25" s="45"/>
      <c r="H25" s="45"/>
      <c r="I25" s="45"/>
      <c r="J25" s="45"/>
      <c r="K25" s="45"/>
      <c r="L25" s="45"/>
      <c r="M25" s="45"/>
      <c r="N25" s="45"/>
      <c r="O25" s="45"/>
      <c r="P25" s="45"/>
      <c r="Q25" s="45"/>
      <c r="R25" s="45"/>
      <c r="S25" s="45"/>
      <c r="T25" s="45"/>
      <c r="U25" s="45"/>
      <c r="V25" s="45"/>
      <c r="W25" s="45"/>
      <c r="X25" s="45"/>
      <c r="Y25" s="45"/>
      <c r="Z25" s="60"/>
      <c r="AA25" s="33"/>
    </row>
    <row r="26" spans="1:27" ht="15" customHeight="1" x14ac:dyDescent="0.35">
      <c r="A26" s="62"/>
      <c r="B26" s="44"/>
      <c r="C26" s="45"/>
      <c r="D26" s="45"/>
      <c r="E26" s="45"/>
      <c r="F26" s="45"/>
      <c r="G26" s="45"/>
      <c r="H26" s="45"/>
      <c r="I26" s="45"/>
      <c r="J26" s="45"/>
      <c r="K26" s="45"/>
      <c r="L26" s="45"/>
      <c r="M26" s="45"/>
      <c r="N26" s="45"/>
      <c r="O26" s="45"/>
      <c r="P26" s="45"/>
      <c r="Q26" s="45"/>
      <c r="R26" s="45"/>
      <c r="S26" s="45"/>
      <c r="T26" s="45"/>
      <c r="U26" s="45"/>
      <c r="V26" s="45"/>
      <c r="W26" s="45"/>
      <c r="X26" s="45"/>
      <c r="Y26" s="45"/>
      <c r="Z26" s="60"/>
      <c r="AA26" s="33"/>
    </row>
    <row r="27" spans="1:27" ht="16.5" customHeight="1" x14ac:dyDescent="0.35">
      <c r="A27" s="62"/>
      <c r="B27" s="44"/>
      <c r="C27" s="45"/>
      <c r="D27" s="45"/>
      <c r="E27" s="45"/>
      <c r="F27" s="45"/>
      <c r="G27" s="45"/>
      <c r="H27" s="45"/>
      <c r="I27" s="45"/>
      <c r="J27" s="45"/>
      <c r="K27" s="45"/>
      <c r="L27" s="45"/>
      <c r="M27" s="45"/>
      <c r="N27" s="45"/>
      <c r="O27" s="45"/>
      <c r="P27" s="45"/>
      <c r="Q27" s="45"/>
      <c r="R27" s="45"/>
      <c r="S27" s="45"/>
      <c r="T27" s="45"/>
      <c r="U27" s="45"/>
      <c r="V27" s="45"/>
      <c r="W27" s="45"/>
      <c r="X27" s="45"/>
      <c r="Y27" s="45"/>
      <c r="Z27" s="60"/>
      <c r="AA27" s="33"/>
    </row>
    <row r="28" spans="1:27" ht="14.5" x14ac:dyDescent="0.35">
      <c r="A28" s="62"/>
      <c r="B28" s="44"/>
      <c r="C28" s="45"/>
      <c r="D28" s="45"/>
      <c r="E28" s="45"/>
      <c r="F28" s="45"/>
      <c r="G28" s="45"/>
      <c r="H28" s="45"/>
      <c r="I28" s="45"/>
      <c r="J28" s="45"/>
      <c r="K28" s="45"/>
      <c r="L28" s="45"/>
      <c r="M28" s="45"/>
      <c r="N28" s="45"/>
      <c r="O28" s="45"/>
      <c r="P28" s="45"/>
      <c r="Q28" s="45"/>
      <c r="R28" s="45"/>
      <c r="S28" s="45"/>
      <c r="T28" s="45"/>
      <c r="U28" s="45"/>
      <c r="V28" s="45"/>
      <c r="W28" s="45"/>
      <c r="X28" s="45"/>
      <c r="Y28" s="45"/>
      <c r="Z28" s="60"/>
      <c r="AA28" s="33"/>
    </row>
    <row r="29" spans="1:27" ht="13" customHeight="1" x14ac:dyDescent="0.35">
      <c r="A29" s="62"/>
      <c r="B29" s="44"/>
      <c r="C29" s="45"/>
      <c r="D29" s="45"/>
      <c r="E29" s="45"/>
      <c r="F29" s="45"/>
      <c r="G29" s="45"/>
      <c r="H29" s="45"/>
      <c r="I29" s="45"/>
      <c r="J29" s="45"/>
      <c r="K29" s="45"/>
      <c r="L29" s="45"/>
      <c r="M29" s="45"/>
      <c r="N29" s="45"/>
      <c r="O29" s="45"/>
      <c r="P29" s="45"/>
      <c r="Q29" s="45"/>
      <c r="R29" s="45"/>
      <c r="S29" s="45"/>
      <c r="T29" s="45"/>
      <c r="U29" s="45"/>
      <c r="V29" s="45"/>
      <c r="W29" s="45"/>
      <c r="X29" s="45"/>
      <c r="Y29" s="45"/>
      <c r="Z29" s="60"/>
      <c r="AA29" s="33"/>
    </row>
    <row r="30" spans="1:27" ht="14.5" x14ac:dyDescent="0.35">
      <c r="A30" s="62"/>
      <c r="B30" s="44"/>
      <c r="C30" s="45"/>
      <c r="D30" s="45"/>
      <c r="E30" s="45"/>
      <c r="F30" s="45"/>
      <c r="G30" s="45"/>
      <c r="H30" s="45"/>
      <c r="I30" s="45"/>
      <c r="J30" s="45"/>
      <c r="K30" s="45"/>
      <c r="L30" s="45"/>
      <c r="M30" s="45"/>
      <c r="N30" s="45"/>
      <c r="O30" s="45"/>
      <c r="P30" s="45"/>
      <c r="Q30" s="45"/>
      <c r="R30" s="45"/>
      <c r="S30" s="45"/>
      <c r="T30" s="45"/>
      <c r="U30" s="45"/>
      <c r="V30" s="45"/>
      <c r="W30" s="45"/>
      <c r="X30" s="45"/>
      <c r="Y30" s="45"/>
      <c r="Z30" s="60"/>
      <c r="AA30" s="33"/>
    </row>
    <row r="31" spans="1:27" ht="14.5" x14ac:dyDescent="0.35">
      <c r="A31" s="62"/>
      <c r="B31" s="44"/>
      <c r="C31" s="45"/>
      <c r="D31" s="45"/>
      <c r="E31" s="45"/>
      <c r="F31" s="45"/>
      <c r="G31" s="45"/>
      <c r="H31" s="45"/>
      <c r="I31" s="45"/>
      <c r="J31" s="45"/>
      <c r="K31" s="45"/>
      <c r="L31" s="45"/>
      <c r="M31" s="45"/>
      <c r="N31" s="45"/>
      <c r="O31" s="45"/>
      <c r="P31" s="45"/>
      <c r="Q31" s="45"/>
      <c r="R31" s="45"/>
      <c r="S31" s="45"/>
      <c r="T31" s="45"/>
      <c r="U31" s="45"/>
      <c r="V31" s="45"/>
      <c r="W31" s="45"/>
      <c r="X31" s="45"/>
      <c r="Y31" s="45"/>
      <c r="Z31" s="60"/>
      <c r="AA31" s="33"/>
    </row>
    <row r="32" spans="1:27" ht="14.5" x14ac:dyDescent="0.35">
      <c r="A32" s="62"/>
      <c r="B32" s="44"/>
      <c r="C32" s="45"/>
      <c r="D32" s="45"/>
      <c r="E32" s="45"/>
      <c r="F32" s="45"/>
      <c r="G32" s="45"/>
      <c r="H32" s="45"/>
      <c r="I32" s="45"/>
      <c r="J32" s="45"/>
      <c r="K32" s="45"/>
      <c r="L32" s="45"/>
      <c r="M32" s="45"/>
      <c r="N32" s="45"/>
      <c r="O32" s="45"/>
      <c r="P32" s="45"/>
      <c r="Q32" s="45"/>
      <c r="R32" s="45"/>
      <c r="S32" s="45"/>
      <c r="T32" s="45"/>
      <c r="U32" s="45"/>
      <c r="V32" s="45"/>
      <c r="W32" s="45"/>
      <c r="X32" s="45"/>
      <c r="Y32" s="45"/>
      <c r="Z32" s="60"/>
      <c r="AA32" s="33"/>
    </row>
    <row r="33" spans="1:27" ht="14.5" x14ac:dyDescent="0.35">
      <c r="A33" s="62"/>
      <c r="B33" s="44"/>
      <c r="C33" s="45"/>
      <c r="D33" s="45"/>
      <c r="E33" s="45"/>
      <c r="F33" s="45"/>
      <c r="G33" s="45"/>
      <c r="H33" s="45"/>
      <c r="I33" s="45"/>
      <c r="J33" s="45"/>
      <c r="K33" s="45"/>
      <c r="L33" s="45"/>
      <c r="M33" s="45"/>
      <c r="N33" s="45"/>
      <c r="O33" s="45"/>
      <c r="P33" s="45"/>
      <c r="Q33" s="45"/>
      <c r="R33" s="45"/>
      <c r="S33" s="45"/>
      <c r="T33" s="45"/>
      <c r="U33" s="45"/>
      <c r="V33" s="45"/>
      <c r="W33" s="45"/>
      <c r="X33" s="45"/>
      <c r="Y33" s="45"/>
      <c r="Z33" s="60"/>
      <c r="AA33" s="33"/>
    </row>
    <row r="34" spans="1:27" ht="14.5" x14ac:dyDescent="0.35">
      <c r="A34" s="62"/>
      <c r="B34" s="44"/>
      <c r="C34" s="45"/>
      <c r="D34" s="45"/>
      <c r="E34" s="45"/>
      <c r="F34" s="45"/>
      <c r="G34" s="45"/>
      <c r="H34" s="45"/>
      <c r="I34" s="45"/>
      <c r="J34" s="45"/>
      <c r="K34" s="45"/>
      <c r="L34" s="45"/>
      <c r="M34" s="45"/>
      <c r="N34" s="45"/>
      <c r="O34" s="45"/>
      <c r="P34" s="45"/>
      <c r="Q34" s="45"/>
      <c r="R34" s="45"/>
      <c r="S34" s="45"/>
      <c r="T34" s="45"/>
      <c r="U34" s="45"/>
      <c r="V34" s="45"/>
      <c r="W34" s="45"/>
      <c r="X34" s="45"/>
      <c r="Y34" s="45"/>
      <c r="Z34" s="60"/>
      <c r="AA34" s="33"/>
    </row>
    <row r="35" spans="1:27" ht="14.5" x14ac:dyDescent="0.35">
      <c r="A35" s="62"/>
      <c r="B35" s="44"/>
      <c r="C35" s="45"/>
      <c r="D35" s="45"/>
      <c r="E35" s="45"/>
      <c r="F35" s="45"/>
      <c r="G35" s="45"/>
      <c r="H35" s="45"/>
      <c r="I35" s="45"/>
      <c r="J35" s="45"/>
      <c r="K35" s="45"/>
      <c r="L35" s="45"/>
      <c r="M35" s="45"/>
      <c r="N35" s="45"/>
      <c r="O35" s="45"/>
      <c r="P35" s="45"/>
      <c r="Q35" s="45"/>
      <c r="R35" s="45"/>
      <c r="S35" s="45"/>
      <c r="T35" s="45"/>
      <c r="U35" s="45"/>
      <c r="V35" s="45"/>
      <c r="W35" s="45"/>
      <c r="X35" s="45"/>
      <c r="Y35" s="45"/>
      <c r="Z35" s="60"/>
      <c r="AA35" s="33"/>
    </row>
    <row r="36" spans="1:27" ht="14.5" x14ac:dyDescent="0.35">
      <c r="A36" s="62"/>
      <c r="B36" s="44"/>
      <c r="C36" s="45"/>
      <c r="D36" s="45"/>
      <c r="E36" s="45"/>
      <c r="F36" s="45"/>
      <c r="G36" s="45"/>
      <c r="H36" s="45"/>
      <c r="I36" s="45"/>
      <c r="J36" s="45"/>
      <c r="K36" s="45"/>
      <c r="L36" s="45"/>
      <c r="M36" s="45"/>
      <c r="N36" s="45"/>
      <c r="O36" s="45"/>
      <c r="P36" s="45"/>
      <c r="Q36" s="45"/>
      <c r="R36" s="45"/>
      <c r="S36" s="45"/>
      <c r="T36" s="45"/>
      <c r="U36" s="45"/>
      <c r="V36" s="45"/>
      <c r="W36" s="45"/>
      <c r="X36" s="45"/>
      <c r="Y36" s="45"/>
      <c r="Z36" s="60"/>
      <c r="AA36" s="33"/>
    </row>
    <row r="37" spans="1:27" ht="14.5" x14ac:dyDescent="0.35">
      <c r="A37" s="62"/>
      <c r="B37" s="44"/>
      <c r="C37" s="45"/>
      <c r="D37" s="45"/>
      <c r="E37" s="45"/>
      <c r="F37" s="45"/>
      <c r="G37" s="45"/>
      <c r="H37" s="45"/>
      <c r="I37" s="45"/>
      <c r="J37" s="45"/>
      <c r="K37" s="45"/>
      <c r="L37" s="45"/>
      <c r="M37" s="45"/>
      <c r="N37" s="45"/>
      <c r="O37" s="45"/>
      <c r="P37" s="45"/>
      <c r="Q37" s="45"/>
      <c r="R37" s="45"/>
      <c r="S37" s="45"/>
      <c r="T37" s="45"/>
      <c r="U37" s="45"/>
      <c r="V37" s="45"/>
      <c r="W37" s="45"/>
      <c r="X37" s="45"/>
      <c r="Y37" s="45"/>
      <c r="Z37" s="60"/>
      <c r="AA37" s="33"/>
    </row>
    <row r="38" spans="1:27" ht="14.5" x14ac:dyDescent="0.35">
      <c r="A38" s="62"/>
      <c r="B38" s="44"/>
      <c r="C38" s="45"/>
      <c r="D38" s="45"/>
      <c r="E38" s="45"/>
      <c r="F38" s="45"/>
      <c r="G38" s="45"/>
      <c r="H38" s="45"/>
      <c r="I38" s="45"/>
      <c r="J38" s="45"/>
      <c r="K38" s="45"/>
      <c r="L38" s="45"/>
      <c r="M38" s="45"/>
      <c r="N38" s="45"/>
      <c r="O38" s="45"/>
      <c r="P38" s="45"/>
      <c r="Q38" s="45"/>
      <c r="R38" s="45"/>
      <c r="S38" s="45"/>
      <c r="T38" s="45"/>
      <c r="U38" s="45"/>
      <c r="V38" s="45"/>
      <c r="W38" s="45"/>
      <c r="X38" s="45"/>
      <c r="Y38" s="45"/>
      <c r="Z38" s="60"/>
      <c r="AA38" s="33"/>
    </row>
    <row r="39" spans="1:27" ht="14.5" x14ac:dyDescent="0.35">
      <c r="A39" s="62"/>
      <c r="B39" s="44"/>
      <c r="C39" s="45"/>
      <c r="D39" s="45"/>
      <c r="E39" s="45"/>
      <c r="F39" s="45"/>
      <c r="G39" s="45"/>
      <c r="H39" s="45"/>
      <c r="I39" s="45"/>
      <c r="J39" s="45"/>
      <c r="K39" s="45"/>
      <c r="L39" s="45"/>
      <c r="M39" s="45"/>
      <c r="N39" s="45"/>
      <c r="O39" s="45"/>
      <c r="P39" s="45"/>
      <c r="Q39" s="45"/>
      <c r="R39" s="45"/>
      <c r="S39" s="45"/>
      <c r="T39" s="45"/>
      <c r="U39" s="45"/>
      <c r="V39" s="45"/>
      <c r="W39" s="45"/>
      <c r="X39" s="45"/>
      <c r="Y39" s="45"/>
      <c r="Z39" s="60"/>
      <c r="AA39" s="33"/>
    </row>
    <row r="40" spans="1:27" ht="14.5" x14ac:dyDescent="0.35">
      <c r="A40" s="62"/>
      <c r="B40" s="44"/>
      <c r="C40" s="45"/>
      <c r="D40" s="45"/>
      <c r="E40" s="45"/>
      <c r="F40" s="45"/>
      <c r="G40" s="45"/>
      <c r="H40" s="45"/>
      <c r="I40" s="45"/>
      <c r="J40" s="45"/>
      <c r="K40" s="45"/>
      <c r="L40" s="45"/>
      <c r="M40" s="45"/>
      <c r="N40" s="45"/>
      <c r="O40" s="45"/>
      <c r="P40" s="45"/>
      <c r="Q40" s="45"/>
      <c r="R40" s="45"/>
      <c r="S40" s="45"/>
      <c r="T40" s="45"/>
      <c r="U40" s="45"/>
      <c r="V40" s="45"/>
      <c r="W40" s="45"/>
      <c r="X40" s="45"/>
      <c r="Y40" s="45"/>
      <c r="Z40" s="60"/>
      <c r="AA40" s="33"/>
    </row>
    <row r="41" spans="1:27" ht="15" thickBot="1" x14ac:dyDescent="0.4">
      <c r="A41" s="67"/>
      <c r="B41" s="51"/>
      <c r="C41" s="52"/>
      <c r="D41" s="52"/>
      <c r="E41" s="52"/>
      <c r="F41" s="52"/>
      <c r="G41" s="52"/>
      <c r="H41" s="52"/>
      <c r="I41" s="52"/>
      <c r="J41" s="52"/>
      <c r="K41" s="52"/>
      <c r="L41" s="52"/>
      <c r="M41" s="52"/>
      <c r="N41" s="52"/>
      <c r="O41" s="52"/>
      <c r="P41" s="52"/>
      <c r="Q41" s="52"/>
      <c r="R41" s="52"/>
      <c r="S41" s="52"/>
      <c r="T41" s="52"/>
      <c r="U41" s="52"/>
      <c r="V41" s="52"/>
      <c r="W41" s="52"/>
      <c r="X41" s="52"/>
      <c r="Y41" s="52"/>
      <c r="Z41" s="61"/>
      <c r="AA41" s="33"/>
    </row>
    <row r="42" spans="1:27" ht="8.5" customHeight="1" x14ac:dyDescent="0.35">
      <c r="A42" s="68"/>
      <c r="B42" s="69"/>
      <c r="C42" s="69"/>
      <c r="D42" s="70"/>
      <c r="E42" s="70"/>
      <c r="F42" s="70"/>
      <c r="G42" s="70"/>
      <c r="H42" s="70"/>
      <c r="I42" s="71"/>
      <c r="J42" s="71"/>
      <c r="K42" s="71"/>
      <c r="L42" s="71"/>
      <c r="M42" s="71"/>
      <c r="N42" s="71"/>
      <c r="O42" s="71"/>
      <c r="P42" s="71"/>
      <c r="Q42" s="71"/>
      <c r="R42" s="71"/>
      <c r="S42" s="71"/>
      <c r="T42" s="71"/>
      <c r="U42" s="71"/>
      <c r="V42" s="71"/>
      <c r="W42" s="71"/>
      <c r="X42" s="71"/>
      <c r="Y42" s="71"/>
      <c r="Z42" s="71"/>
      <c r="AA42" s="33"/>
    </row>
    <row r="43" spans="1:27" ht="99.75" hidden="1" customHeight="1" x14ac:dyDescent="0.35">
      <c r="A43" s="33"/>
      <c r="B43" s="33"/>
      <c r="C43" s="33"/>
      <c r="D43" s="33"/>
      <c r="E43" s="33"/>
      <c r="F43" s="33"/>
      <c r="G43" s="33"/>
      <c r="H43" s="33"/>
      <c r="I43" s="33"/>
      <c r="J43" s="33"/>
      <c r="K43" s="33"/>
      <c r="L43" s="33"/>
      <c r="M43" s="33"/>
      <c r="N43" s="33"/>
      <c r="O43" s="33"/>
      <c r="P43" s="33"/>
      <c r="Q43" s="33"/>
      <c r="R43" s="33"/>
      <c r="S43" s="33"/>
      <c r="T43" s="33"/>
      <c r="U43" s="33"/>
      <c r="V43" s="33"/>
      <c r="W43" s="33"/>
      <c r="X43" s="33"/>
      <c r="Y43" s="33"/>
      <c r="Z43" s="33"/>
      <c r="AA43" s="33"/>
    </row>
    <row r="44" spans="1:27" ht="14.5" hidden="1" x14ac:dyDescent="0.35"/>
    <row r="45" spans="1:27" ht="14.5" hidden="1" x14ac:dyDescent="0.35"/>
    <row r="46" spans="1:27" ht="14.5" hidden="1" x14ac:dyDescent="0.35">
      <c r="C46" s="4"/>
      <c r="D46" s="4"/>
      <c r="E46" s="4"/>
      <c r="F46" s="4"/>
      <c r="G46" s="4"/>
      <c r="H46" s="4"/>
      <c r="I46" s="4"/>
      <c r="J46" s="4"/>
      <c r="K46" s="4"/>
      <c r="L46" s="4"/>
      <c r="M46" s="4"/>
      <c r="N46" s="4"/>
      <c r="O46" s="4"/>
      <c r="P46" s="4"/>
      <c r="Q46" s="4"/>
      <c r="R46" s="4"/>
      <c r="S46" s="4"/>
      <c r="T46" s="4"/>
      <c r="U46" s="4"/>
      <c r="V46" s="4"/>
      <c r="W46" s="4"/>
      <c r="X46" s="4"/>
      <c r="Y46" s="4"/>
      <c r="Z46" s="4"/>
    </row>
    <row r="47" spans="1:27" ht="14.5" hidden="1" x14ac:dyDescent="0.35">
      <c r="C47" s="4"/>
      <c r="D47" s="4"/>
      <c r="E47" s="4"/>
      <c r="F47" s="4"/>
      <c r="G47" s="4"/>
      <c r="H47" s="4"/>
      <c r="I47" s="4"/>
      <c r="J47" s="4"/>
      <c r="K47" s="4"/>
      <c r="L47" s="4"/>
      <c r="M47" s="4"/>
      <c r="N47" s="4"/>
      <c r="O47" s="4"/>
      <c r="P47" s="4"/>
      <c r="Q47" s="4"/>
      <c r="R47" s="4"/>
      <c r="S47" s="4"/>
      <c r="T47" s="4"/>
      <c r="U47" s="4"/>
      <c r="V47" s="4"/>
      <c r="W47" s="4"/>
      <c r="X47" s="4"/>
      <c r="Y47" s="4"/>
      <c r="Z47" s="4"/>
    </row>
    <row r="48" spans="1:27" ht="14.5" hidden="1" x14ac:dyDescent="0.35">
      <c r="C48" s="4"/>
      <c r="D48" s="28"/>
      <c r="E48" s="28"/>
      <c r="F48" s="28"/>
      <c r="G48" s="28"/>
      <c r="H48" s="28"/>
      <c r="I48" s="28"/>
      <c r="J48" s="28"/>
      <c r="K48" s="28"/>
      <c r="L48" s="28"/>
      <c r="M48" s="28"/>
      <c r="N48" s="28"/>
      <c r="O48" s="28"/>
      <c r="P48" s="28"/>
      <c r="Q48" s="28"/>
      <c r="R48" s="28"/>
      <c r="S48" s="28"/>
      <c r="T48" s="28"/>
      <c r="U48" s="28"/>
      <c r="V48" s="28"/>
      <c r="W48" s="28"/>
      <c r="X48" s="28"/>
      <c r="Y48" s="28"/>
      <c r="Z48" s="4"/>
    </row>
    <row r="49" spans="3:26" ht="14.5" hidden="1" x14ac:dyDescent="0.35">
      <c r="C49" s="27"/>
      <c r="D49" s="29"/>
      <c r="E49" s="29"/>
      <c r="F49" s="29"/>
      <c r="G49" s="29"/>
      <c r="H49" s="29"/>
      <c r="I49" s="29"/>
      <c r="J49" s="29"/>
      <c r="K49" s="29"/>
      <c r="L49" s="29"/>
      <c r="M49" s="29"/>
      <c r="N49" s="29"/>
      <c r="O49" s="29"/>
      <c r="P49" s="29"/>
      <c r="Q49" s="29"/>
      <c r="R49" s="29"/>
      <c r="S49" s="29"/>
      <c r="T49" s="29"/>
      <c r="U49" s="29"/>
      <c r="V49" s="29"/>
      <c r="W49" s="29"/>
      <c r="X49" s="29"/>
      <c r="Y49" s="29"/>
      <c r="Z49" s="4"/>
    </row>
    <row r="50" spans="3:26" ht="14.5" hidden="1" x14ac:dyDescent="0.35">
      <c r="C50" s="27"/>
      <c r="D50" s="29"/>
      <c r="E50" s="29"/>
      <c r="F50" s="29"/>
      <c r="G50" s="29"/>
      <c r="H50" s="29"/>
      <c r="I50" s="29"/>
      <c r="J50" s="29"/>
      <c r="K50" s="29"/>
      <c r="L50" s="29"/>
      <c r="M50" s="29"/>
      <c r="N50" s="29"/>
      <c r="O50" s="29"/>
      <c r="P50" s="29"/>
      <c r="Q50" s="29"/>
      <c r="R50" s="29"/>
      <c r="S50" s="29"/>
      <c r="T50" s="29"/>
      <c r="U50" s="29"/>
      <c r="V50" s="29"/>
      <c r="W50" s="29"/>
      <c r="X50" s="29"/>
      <c r="Y50" s="29"/>
      <c r="Z50" s="4"/>
    </row>
    <row r="51" spans="3:26" ht="14.5" hidden="1" x14ac:dyDescent="0.35">
      <c r="C51" s="27"/>
      <c r="D51" s="29"/>
      <c r="E51" s="29"/>
      <c r="F51" s="29"/>
      <c r="G51" s="29"/>
      <c r="H51" s="29"/>
      <c r="I51" s="29"/>
      <c r="J51" s="29"/>
      <c r="K51" s="29"/>
      <c r="L51" s="29"/>
      <c r="M51" s="29"/>
      <c r="N51" s="29"/>
      <c r="O51" s="29"/>
      <c r="P51" s="29"/>
      <c r="Q51" s="29"/>
      <c r="R51" s="29"/>
      <c r="S51" s="29"/>
      <c r="T51" s="29"/>
      <c r="U51" s="29"/>
      <c r="V51" s="29"/>
      <c r="W51" s="29"/>
      <c r="X51" s="29"/>
      <c r="Y51" s="29"/>
      <c r="Z51" s="4"/>
    </row>
    <row r="52" spans="3:26" ht="14.5" hidden="1" x14ac:dyDescent="0.35">
      <c r="C52" s="27"/>
      <c r="D52" s="29"/>
      <c r="E52" s="29"/>
      <c r="F52" s="29"/>
      <c r="G52" s="29"/>
      <c r="H52" s="29"/>
      <c r="I52" s="29"/>
      <c r="J52" s="29"/>
      <c r="K52" s="29"/>
      <c r="L52" s="29"/>
      <c r="M52" s="29"/>
      <c r="N52" s="29"/>
      <c r="O52" s="29"/>
      <c r="P52" s="29"/>
      <c r="Q52" s="29"/>
      <c r="R52" s="29"/>
      <c r="S52" s="29"/>
      <c r="T52" s="29"/>
      <c r="U52" s="29"/>
      <c r="V52" s="29"/>
      <c r="W52" s="29"/>
      <c r="X52" s="29"/>
      <c r="Y52" s="29"/>
      <c r="Z52" s="4"/>
    </row>
    <row r="53" spans="3:26" ht="14.5" hidden="1" x14ac:dyDescent="0.35">
      <c r="C53" s="27"/>
      <c r="D53" s="29"/>
      <c r="E53" s="29"/>
      <c r="F53" s="29"/>
      <c r="G53" s="29"/>
      <c r="H53" s="29"/>
      <c r="I53" s="29"/>
      <c r="J53" s="29"/>
      <c r="K53" s="29"/>
      <c r="L53" s="29"/>
      <c r="M53" s="29"/>
      <c r="N53" s="29"/>
      <c r="O53" s="29"/>
      <c r="P53" s="29"/>
      <c r="Q53" s="29"/>
      <c r="R53" s="29"/>
      <c r="S53" s="29"/>
      <c r="T53" s="29"/>
      <c r="U53" s="29"/>
      <c r="V53" s="29"/>
      <c r="W53" s="29"/>
      <c r="X53" s="29"/>
      <c r="Y53" s="29"/>
      <c r="Z53" s="4"/>
    </row>
    <row r="54" spans="3:26" ht="14.5" hidden="1" x14ac:dyDescent="0.35">
      <c r="C54" s="4"/>
      <c r="D54" s="4"/>
      <c r="E54" s="4"/>
      <c r="F54" s="4"/>
      <c r="G54" s="4"/>
      <c r="H54" s="4"/>
      <c r="I54" s="4"/>
      <c r="J54" s="4"/>
      <c r="K54" s="4"/>
      <c r="L54" s="4"/>
      <c r="M54" s="4"/>
      <c r="N54" s="4"/>
      <c r="O54" s="4"/>
      <c r="P54" s="4"/>
      <c r="Q54" s="4"/>
      <c r="R54" s="4"/>
      <c r="S54" s="4"/>
      <c r="T54" s="4"/>
      <c r="U54" s="4"/>
      <c r="V54" s="4"/>
      <c r="W54" s="4"/>
      <c r="X54" s="4"/>
      <c r="Y54" s="4"/>
      <c r="Z54" s="4"/>
    </row>
  </sheetData>
  <sheetProtection sheet="1" objects="1" scenarios="1"/>
  <mergeCells count="5">
    <mergeCell ref="D23:E23"/>
    <mergeCell ref="Q23:U23"/>
    <mergeCell ref="G23:K23"/>
    <mergeCell ref="P3:S3"/>
    <mergeCell ref="I3:O3"/>
  </mergeCells>
  <dataValidations count="1">
    <dataValidation type="list" allowBlank="1" showInputMessage="1" showErrorMessage="1" sqref="P3">
      <formula1>ShiftDropdown</formula1>
    </dataValidation>
  </dataValidations>
  <pageMargins left="0.7" right="0.7" top="0.75" bottom="0.75" header="0.3" footer="0.3"/>
  <pageSetup paperSize="9" scale="47" orientation="landscape" r:id="rId1"/>
  <colBreaks count="1" manualBreakCount="1">
    <brk id="26" max="43"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theme="7"/>
  </sheetPr>
  <dimension ref="A1:X66"/>
  <sheetViews>
    <sheetView topLeftCell="A4" zoomScale="80" zoomScaleNormal="80" workbookViewId="0">
      <selection activeCell="M42" sqref="M42"/>
    </sheetView>
  </sheetViews>
  <sheetFormatPr defaultRowHeight="14.5" x14ac:dyDescent="0.35"/>
  <cols>
    <col min="1" max="1" width="19.81640625" bestFit="1" customWidth="1"/>
    <col min="2" max="2" width="14.7265625" customWidth="1"/>
    <col min="3" max="3" width="13.453125" customWidth="1"/>
    <col min="4" max="13" width="20.7265625" customWidth="1"/>
    <col min="14" max="14" width="17.453125" customWidth="1"/>
    <col min="17" max="20" width="15.7265625" customWidth="1"/>
  </cols>
  <sheetData>
    <row r="1" spans="1:24" ht="48" customHeight="1" x14ac:dyDescent="0.35">
      <c r="A1" s="75" t="s">
        <v>32</v>
      </c>
      <c r="B1" s="11" t="str">
        <f>pareto_day_choice</f>
        <v>All data (count)</v>
      </c>
      <c r="C1" s="8"/>
      <c r="D1" s="8"/>
      <c r="E1" s="9" t="str">
        <f>IF(Data!D1=0, "", Data!D1)</f>
        <v/>
      </c>
      <c r="F1" s="9" t="str">
        <f>IF(Data!E1=0, "", Data!E1)</f>
        <v/>
      </c>
      <c r="G1" s="9" t="str">
        <f>IF(Data!F1=0, "", Data!F1)</f>
        <v/>
      </c>
      <c r="H1" s="9" t="str">
        <f>IF(Data!G1=0, "", Data!G1)</f>
        <v/>
      </c>
      <c r="I1" s="9" t="str">
        <f>IF(Data!H1=0, "", Data!H1)</f>
        <v/>
      </c>
      <c r="J1" s="9" t="str">
        <f>IF(Data!I1=0, "", Data!I1)</f>
        <v/>
      </c>
      <c r="K1" s="9" t="str">
        <f>IF(Data!J1=0, "", Data!J1)</f>
        <v/>
      </c>
      <c r="L1" s="9" t="str">
        <f>IF(Data!K1=0, "", Data!K1)</f>
        <v/>
      </c>
      <c r="M1" s="9" t="str">
        <f>IF(Data!L1=0, "", Data!L1)</f>
        <v/>
      </c>
      <c r="N1" s="9" t="str">
        <f>IF(Data!M1=0, "", Data!M1)</f>
        <v/>
      </c>
      <c r="O1" s="10" t="s">
        <v>41</v>
      </c>
      <c r="V1" s="5"/>
      <c r="W1" s="6"/>
      <c r="X1" s="6"/>
    </row>
    <row r="2" spans="1:24" x14ac:dyDescent="0.35">
      <c r="A2" s="75" t="s">
        <v>33</v>
      </c>
      <c r="B2" s="8" t="str">
        <f>bar_shift_choice</f>
        <v>Whole day</v>
      </c>
      <c r="C2" s="8" t="s">
        <v>2</v>
      </c>
      <c r="D2" s="8" t="s">
        <v>30</v>
      </c>
      <c r="E2" s="8" t="str">
        <f>IFERROR(SUMIFS(Data!D$2:D$1000,data_day,Calcs!$C2,data_shift,Calcs!$D2)/$O2," ")</f>
        <v xml:space="preserve"> </v>
      </c>
      <c r="F2" s="8" t="str">
        <f>IFERROR(SUMIFS(Data!E$2:E$1000,data_day,Calcs!$C2,data_shift,Calcs!$D2)/$O2," ")</f>
        <v xml:space="preserve"> </v>
      </c>
      <c r="G2" s="8" t="str">
        <f>IFERROR(SUMIFS(Data!F$2:F$1000,data_day,Calcs!$C2,data_shift,Calcs!$D2)/$O2," ")</f>
        <v xml:space="preserve"> </v>
      </c>
      <c r="H2" s="8" t="str">
        <f>IFERROR(SUMIFS(Data!G$2:G$1000,data_day,Calcs!$C2,data_shift,Calcs!$D2)/$O2," ")</f>
        <v xml:space="preserve"> </v>
      </c>
      <c r="I2" s="8" t="str">
        <f>IFERROR(SUMIFS(Data!H$2:H$1000,data_day,Calcs!$C2,data_shift,Calcs!$D2)/$O2," ")</f>
        <v xml:space="preserve"> </v>
      </c>
      <c r="J2" s="8" t="str">
        <f>IFERROR(SUMIFS(Data!I$2:I$1000,data_day,Calcs!$C2,data_shift,Calcs!$D2)/$O2," ")</f>
        <v xml:space="preserve"> </v>
      </c>
      <c r="K2" s="8" t="str">
        <f>IFERROR(SUMIFS(Data!J$2:J$1000,data_day,Calcs!$C2,data_shift,Calcs!$D2)/$O2," ")</f>
        <v xml:space="preserve"> </v>
      </c>
      <c r="L2" s="8" t="str">
        <f>IFERROR(SUMIFS(Data!K$2:K$1000,data_day,Calcs!$C2,data_shift,Calcs!$D2)/$O2," ")</f>
        <v xml:space="preserve"> </v>
      </c>
      <c r="M2" s="8" t="str">
        <f>IFERROR(SUMIFS(Data!L$2:L$1000,data_day,Calcs!$C2,data_shift,Calcs!$D2)/$O2," ")</f>
        <v xml:space="preserve"> </v>
      </c>
      <c r="N2" s="8" t="str">
        <f>IFERROR(SUMIFS(Data!M$2:M$1000,data_day,Calcs!$C2,data_shift,Calcs!$D2)/$O2," ")</f>
        <v xml:space="preserve"> </v>
      </c>
      <c r="O2" s="92">
        <f>INDEX(Variables!$E$4:$E$12,MATCH($C2,Variables!$D$4:$D$12,0))</f>
        <v>0</v>
      </c>
    </row>
    <row r="3" spans="1:24" x14ac:dyDescent="0.35">
      <c r="C3" s="8" t="s">
        <v>2</v>
      </c>
      <c r="D3" s="8" t="s">
        <v>31</v>
      </c>
      <c r="E3" s="8" t="str">
        <f>IFERROR(SUMIFS(Data!D$2:D$1000,data_day,Calcs!$C3,data_shift,Calcs!$D3)/$O3," ")</f>
        <v xml:space="preserve"> </v>
      </c>
      <c r="F3" s="8" t="str">
        <f>IFERROR(SUMIFS(Data!E$2:E$1000,data_day,Calcs!$C3,data_shift,Calcs!$D3)/$O3," ")</f>
        <v xml:space="preserve"> </v>
      </c>
      <c r="G3" s="8" t="str">
        <f>IFERROR(SUMIFS(Data!F$2:F$1000,data_day,Calcs!$C3,data_shift,Calcs!$D3)/$O3," ")</f>
        <v xml:space="preserve"> </v>
      </c>
      <c r="H3" s="8" t="str">
        <f>IFERROR(SUMIFS(Data!G$2:G$1000,data_day,Calcs!$C3,data_shift,Calcs!$D3)/$O3," ")</f>
        <v xml:space="preserve"> </v>
      </c>
      <c r="I3" s="8" t="str">
        <f>IFERROR(SUMIFS(Data!H$2:H$1000,data_day,Calcs!$C3,data_shift,Calcs!$D3)/$O3," ")</f>
        <v xml:space="preserve"> </v>
      </c>
      <c r="J3" s="8" t="str">
        <f>IFERROR(SUMIFS(Data!I$2:I$1000,data_day,Calcs!$C3,data_shift,Calcs!$D3)/$O3," ")</f>
        <v xml:space="preserve"> </v>
      </c>
      <c r="K3" s="8" t="str">
        <f>IFERROR(SUMIFS(Data!J$2:J$1000,data_day,Calcs!$C3,data_shift,Calcs!$D3)/$O3," ")</f>
        <v xml:space="preserve"> </v>
      </c>
      <c r="L3" s="8" t="str">
        <f>IFERROR(SUMIFS(Data!K$2:K$1000,data_day,Calcs!$C3,data_shift,Calcs!$D3)/$O3," ")</f>
        <v xml:space="preserve"> </v>
      </c>
      <c r="M3" s="8" t="str">
        <f>IFERROR(SUMIFS(Data!L$2:L$1000,data_day,Calcs!$C3,data_shift,Calcs!$D3)/$O3," ")</f>
        <v xml:space="preserve"> </v>
      </c>
      <c r="N3" s="8" t="str">
        <f>IFERROR(SUMIFS(Data!M$2:M$1000,data_day,Calcs!$C3,data_shift,Calcs!$D3)/$O3," ")</f>
        <v xml:space="preserve"> </v>
      </c>
      <c r="O3" s="92">
        <f>INDEX(Variables!$E$4:$E$12,MATCH($C3,Variables!$D$4:$D$12,0))</f>
        <v>0</v>
      </c>
    </row>
    <row r="4" spans="1:24" x14ac:dyDescent="0.35">
      <c r="C4" s="8" t="s">
        <v>7</v>
      </c>
      <c r="D4" s="8" t="s">
        <v>30</v>
      </c>
      <c r="E4" s="8" t="str">
        <f>IFERROR(SUMIFS(Data!D$2:D$1000,data_day,Calcs!$C4,data_shift,Calcs!$D4)/$O4," ")</f>
        <v xml:space="preserve"> </v>
      </c>
      <c r="F4" s="8" t="str">
        <f>IFERROR(SUMIFS(Data!E$2:E$1000,data_day,Calcs!$C4,data_shift,Calcs!$D4)/$O4," ")</f>
        <v xml:space="preserve"> </v>
      </c>
      <c r="G4" s="8" t="str">
        <f>IFERROR(SUMIFS(Data!F$2:F$1000,data_day,Calcs!$C4,data_shift,Calcs!$D4)/$O4," ")</f>
        <v xml:space="preserve"> </v>
      </c>
      <c r="H4" s="8" t="str">
        <f>IFERROR(SUMIFS(Data!G$2:G$1000,data_day,Calcs!$C4,data_shift,Calcs!$D4)/$O4," ")</f>
        <v xml:space="preserve"> </v>
      </c>
      <c r="I4" s="8" t="str">
        <f>IFERROR(SUMIFS(Data!H$2:H$1000,data_day,Calcs!$C4,data_shift,Calcs!$D4)/$O4," ")</f>
        <v xml:space="preserve"> </v>
      </c>
      <c r="J4" s="8" t="str">
        <f>IFERROR(SUMIFS(Data!I$2:I$1000,data_day,Calcs!$C4,data_shift,Calcs!$D4)/$O4," ")</f>
        <v xml:space="preserve"> </v>
      </c>
      <c r="K4" s="8" t="str">
        <f>IFERROR(SUMIFS(Data!J$2:J$1000,data_day,Calcs!$C4,data_shift,Calcs!$D4)/$O4," ")</f>
        <v xml:space="preserve"> </v>
      </c>
      <c r="L4" s="8" t="str">
        <f>IFERROR(SUMIFS(Data!K$2:K$1000,data_day,Calcs!$C4,data_shift,Calcs!$D4)/$O4," ")</f>
        <v xml:space="preserve"> </v>
      </c>
      <c r="M4" s="8" t="str">
        <f>IFERROR(SUMIFS(Data!L$2:L$1000,data_day,Calcs!$C4,data_shift,Calcs!$D4)/$O4," ")</f>
        <v xml:space="preserve"> </v>
      </c>
      <c r="N4" s="8" t="str">
        <f>IFERROR(SUMIFS(Data!M$2:M$1000,data_day,Calcs!$C4,data_shift,Calcs!$D4)/$O4," ")</f>
        <v xml:space="preserve"> </v>
      </c>
      <c r="O4" s="92">
        <f>INDEX(Variables!$E$4:$E$12,MATCH($C4,Variables!$D$4:$D$12,0))</f>
        <v>0</v>
      </c>
    </row>
    <row r="5" spans="1:24" x14ac:dyDescent="0.35">
      <c r="C5" s="8" t="s">
        <v>7</v>
      </c>
      <c r="D5" s="8" t="s">
        <v>31</v>
      </c>
      <c r="E5" s="8" t="str">
        <f>IFERROR(SUMIFS(Data!D$2:D$1000,data_day,Calcs!$C5,data_shift,Calcs!$D5)/$O5," ")</f>
        <v xml:space="preserve"> </v>
      </c>
      <c r="F5" s="8" t="str">
        <f>IFERROR(SUMIFS(Data!E$2:E$1000,data_day,Calcs!$C5,data_shift,Calcs!$D5)/$O5," ")</f>
        <v xml:space="preserve"> </v>
      </c>
      <c r="G5" s="8" t="str">
        <f>IFERROR(SUMIFS(Data!F$2:F$1000,data_day,Calcs!$C5,data_shift,Calcs!$D5)/$O5," ")</f>
        <v xml:space="preserve"> </v>
      </c>
      <c r="H5" s="8" t="str">
        <f>IFERROR(SUMIFS(Data!G$2:G$1000,data_day,Calcs!$C5,data_shift,Calcs!$D5)/$O5," ")</f>
        <v xml:space="preserve"> </v>
      </c>
      <c r="I5" s="8" t="str">
        <f>IFERROR(SUMIFS(Data!H$2:H$1000,data_day,Calcs!$C5,data_shift,Calcs!$D5)/$O5," ")</f>
        <v xml:space="preserve"> </v>
      </c>
      <c r="J5" s="8" t="str">
        <f>IFERROR(SUMIFS(Data!I$2:I$1000,data_day,Calcs!$C5,data_shift,Calcs!$D5)/$O5," ")</f>
        <v xml:space="preserve"> </v>
      </c>
      <c r="K5" s="8" t="str">
        <f>IFERROR(SUMIFS(Data!J$2:J$1000,data_day,Calcs!$C5,data_shift,Calcs!$D5)/$O5," ")</f>
        <v xml:space="preserve"> </v>
      </c>
      <c r="L5" s="8" t="str">
        <f>IFERROR(SUMIFS(Data!K$2:K$1000,data_day,Calcs!$C5,data_shift,Calcs!$D5)/$O5," ")</f>
        <v xml:space="preserve"> </v>
      </c>
      <c r="M5" s="8" t="str">
        <f>IFERROR(SUMIFS(Data!L$2:L$1000,data_day,Calcs!$C5,data_shift,Calcs!$D5)/$O5," ")</f>
        <v xml:space="preserve"> </v>
      </c>
      <c r="N5" s="8" t="str">
        <f>IFERROR(SUMIFS(Data!M$2:M$1000,data_day,Calcs!$C5,data_shift,Calcs!$D5)/$O5," ")</f>
        <v xml:space="preserve"> </v>
      </c>
      <c r="O5" s="92">
        <f>INDEX(Variables!$E$4:$E$12,MATCH($C5,Variables!$D$4:$D$12,0))</f>
        <v>0</v>
      </c>
    </row>
    <row r="6" spans="1:24" x14ac:dyDescent="0.35">
      <c r="C6" s="8" t="s">
        <v>4</v>
      </c>
      <c r="D6" s="8" t="s">
        <v>30</v>
      </c>
      <c r="E6" s="8" t="str">
        <f>IFERROR(SUMIFS(Data!D$2:D$1000,data_day,Calcs!$C6,data_shift,Calcs!$D6)/$O6," ")</f>
        <v xml:space="preserve"> </v>
      </c>
      <c r="F6" s="8" t="str">
        <f>IFERROR(SUMIFS(Data!E$2:E$1000,data_day,Calcs!$C6,data_shift,Calcs!$D6)/$O6," ")</f>
        <v xml:space="preserve"> </v>
      </c>
      <c r="G6" s="8" t="str">
        <f>IFERROR(SUMIFS(Data!F$2:F$1000,data_day,Calcs!$C6,data_shift,Calcs!$D6)/$O6," ")</f>
        <v xml:space="preserve"> </v>
      </c>
      <c r="H6" s="8" t="str">
        <f>IFERROR(SUMIFS(Data!G$2:G$1000,data_day,Calcs!$C6,data_shift,Calcs!$D6)/$O6," ")</f>
        <v xml:space="preserve"> </v>
      </c>
      <c r="I6" s="8" t="str">
        <f>IFERROR(SUMIFS(Data!H$2:H$1000,data_day,Calcs!$C6,data_shift,Calcs!$D6)/$O6," ")</f>
        <v xml:space="preserve"> </v>
      </c>
      <c r="J6" s="8" t="str">
        <f>IFERROR(SUMIFS(Data!I$2:I$1000,data_day,Calcs!$C6,data_shift,Calcs!$D6)/$O6," ")</f>
        <v xml:space="preserve"> </v>
      </c>
      <c r="K6" s="8" t="str">
        <f>IFERROR(SUMIFS(Data!J$2:J$1000,data_day,Calcs!$C6,data_shift,Calcs!$D6)/$O6," ")</f>
        <v xml:space="preserve"> </v>
      </c>
      <c r="L6" s="8" t="str">
        <f>IFERROR(SUMIFS(Data!K$2:K$1000,data_day,Calcs!$C6,data_shift,Calcs!$D6)/$O6," ")</f>
        <v xml:space="preserve"> </v>
      </c>
      <c r="M6" s="8" t="str">
        <f>IFERROR(SUMIFS(Data!L$2:L$1000,data_day,Calcs!$C6,data_shift,Calcs!$D6)/$O6," ")</f>
        <v xml:space="preserve"> </v>
      </c>
      <c r="N6" s="8" t="str">
        <f>IFERROR(SUMIFS(Data!M$2:M$1000,data_day,Calcs!$C6,data_shift,Calcs!$D6)/$O6," ")</f>
        <v xml:space="preserve"> </v>
      </c>
      <c r="O6" s="92">
        <f>INDEX(Variables!$E$4:$E$12,MATCH($C6,Variables!$D$4:$D$12,0))</f>
        <v>0</v>
      </c>
    </row>
    <row r="7" spans="1:24" x14ac:dyDescent="0.35">
      <c r="C7" s="8" t="s">
        <v>4</v>
      </c>
      <c r="D7" s="8" t="s">
        <v>31</v>
      </c>
      <c r="E7" s="8" t="str">
        <f>IFERROR(SUMIFS(Data!D$2:D$1000,data_day,Calcs!$C7,data_shift,Calcs!$D7)/$O7," ")</f>
        <v xml:space="preserve"> </v>
      </c>
      <c r="F7" s="8" t="str">
        <f>IFERROR(SUMIFS(Data!E$2:E$1000,data_day,Calcs!$C7,data_shift,Calcs!$D7)/$O7," ")</f>
        <v xml:space="preserve"> </v>
      </c>
      <c r="G7" s="8" t="str">
        <f>IFERROR(SUMIFS(Data!F$2:F$1000,data_day,Calcs!$C7,data_shift,Calcs!$D7)/$O7," ")</f>
        <v xml:space="preserve"> </v>
      </c>
      <c r="H7" s="8" t="str">
        <f>IFERROR(SUMIFS(Data!G$2:G$1000,data_day,Calcs!$C7,data_shift,Calcs!$D7)/$O7," ")</f>
        <v xml:space="preserve"> </v>
      </c>
      <c r="I7" s="8" t="str">
        <f>IFERROR(SUMIFS(Data!H$2:H$1000,data_day,Calcs!$C7,data_shift,Calcs!$D7)/$O7," ")</f>
        <v xml:space="preserve"> </v>
      </c>
      <c r="J7" s="8" t="str">
        <f>IFERROR(SUMIFS(Data!I$2:I$1000,data_day,Calcs!$C7,data_shift,Calcs!$D7)/$O7," ")</f>
        <v xml:space="preserve"> </v>
      </c>
      <c r="K7" s="8" t="str">
        <f>IFERROR(SUMIFS(Data!J$2:J$1000,data_day,Calcs!$C7,data_shift,Calcs!$D7)/$O7," ")</f>
        <v xml:space="preserve"> </v>
      </c>
      <c r="L7" s="8" t="str">
        <f>IFERROR(SUMIFS(Data!K$2:K$1000,data_day,Calcs!$C7,data_shift,Calcs!$D7)/$O7," ")</f>
        <v xml:space="preserve"> </v>
      </c>
      <c r="M7" s="8" t="str">
        <f>IFERROR(SUMIFS(Data!L$2:L$1000,data_day,Calcs!$C7,data_shift,Calcs!$D7)/$O7," ")</f>
        <v xml:space="preserve"> </v>
      </c>
      <c r="N7" s="8" t="str">
        <f>IFERROR(SUMIFS(Data!M$2:M$1000,data_day,Calcs!$C7,data_shift,Calcs!$D7)/$O7," ")</f>
        <v xml:space="preserve"> </v>
      </c>
      <c r="O7" s="92">
        <f>INDEX(Variables!$E$4:$E$12,MATCH($C7,Variables!$D$4:$D$12,0))</f>
        <v>0</v>
      </c>
    </row>
    <row r="8" spans="1:24" x14ac:dyDescent="0.35">
      <c r="C8" s="8" t="s">
        <v>5</v>
      </c>
      <c r="D8" s="8" t="s">
        <v>30</v>
      </c>
      <c r="E8" s="8" t="str">
        <f>IFERROR(SUMIFS(Data!D$2:D$1000,data_day,Calcs!$C8,data_shift,Calcs!$D8)/$O8," ")</f>
        <v xml:space="preserve"> </v>
      </c>
      <c r="F8" s="8" t="str">
        <f>IFERROR(SUMIFS(Data!E$2:E$1000,data_day,Calcs!$C8,data_shift,Calcs!$D8)/$O8," ")</f>
        <v xml:space="preserve"> </v>
      </c>
      <c r="G8" s="8" t="str">
        <f>IFERROR(SUMIFS(Data!F$2:F$1000,data_day,Calcs!$C8,data_shift,Calcs!$D8)/$O8," ")</f>
        <v xml:space="preserve"> </v>
      </c>
      <c r="H8" s="8" t="str">
        <f>IFERROR(SUMIFS(Data!G$2:G$1000,data_day,Calcs!$C8,data_shift,Calcs!$D8)/$O8," ")</f>
        <v xml:space="preserve"> </v>
      </c>
      <c r="I8" s="8" t="str">
        <f>IFERROR(SUMIFS(Data!H$2:H$1000,data_day,Calcs!$C8,data_shift,Calcs!$D8)/$O8," ")</f>
        <v xml:space="preserve"> </v>
      </c>
      <c r="J8" s="8" t="str">
        <f>IFERROR(SUMIFS(Data!I$2:I$1000,data_day,Calcs!$C8,data_shift,Calcs!$D8)/$O8," ")</f>
        <v xml:space="preserve"> </v>
      </c>
      <c r="K8" s="8" t="str">
        <f>IFERROR(SUMIFS(Data!J$2:J$1000,data_day,Calcs!$C8,data_shift,Calcs!$D8)/$O8," ")</f>
        <v xml:space="preserve"> </v>
      </c>
      <c r="L8" s="8" t="str">
        <f>IFERROR(SUMIFS(Data!K$2:K$1000,data_day,Calcs!$C8,data_shift,Calcs!$D8)/$O8," ")</f>
        <v xml:space="preserve"> </v>
      </c>
      <c r="M8" s="8" t="str">
        <f>IFERROR(SUMIFS(Data!L$2:L$1000,data_day,Calcs!$C8,data_shift,Calcs!$D8)/$O8," ")</f>
        <v xml:space="preserve"> </v>
      </c>
      <c r="N8" s="8" t="str">
        <f>IFERROR(SUMIFS(Data!M$2:M$1000,data_day,Calcs!$C8,data_shift,Calcs!$D8)/$O8," ")</f>
        <v xml:space="preserve"> </v>
      </c>
      <c r="O8" s="92">
        <f>INDEX(Variables!$E$4:$E$12,MATCH($C8,Variables!$D$4:$D$12,0))</f>
        <v>0</v>
      </c>
    </row>
    <row r="9" spans="1:24" x14ac:dyDescent="0.35">
      <c r="C9" s="8" t="s">
        <v>5</v>
      </c>
      <c r="D9" s="8" t="s">
        <v>31</v>
      </c>
      <c r="E9" s="8" t="str">
        <f>IFERROR(SUMIFS(Data!D$2:D$1000,data_day,Calcs!$C9,data_shift,Calcs!$D9)/$O9," ")</f>
        <v xml:space="preserve"> </v>
      </c>
      <c r="F9" s="8" t="str">
        <f>IFERROR(SUMIFS(Data!E$2:E$1000,data_day,Calcs!$C9,data_shift,Calcs!$D9)/$O9," ")</f>
        <v xml:space="preserve"> </v>
      </c>
      <c r="G9" s="8" t="str">
        <f>IFERROR(SUMIFS(Data!F$2:F$1000,data_day,Calcs!$C9,data_shift,Calcs!$D9)/$O9," ")</f>
        <v xml:space="preserve"> </v>
      </c>
      <c r="H9" s="8" t="str">
        <f>IFERROR(SUMIFS(Data!G$2:G$1000,data_day,Calcs!$C9,data_shift,Calcs!$D9)/$O9," ")</f>
        <v xml:space="preserve"> </v>
      </c>
      <c r="I9" s="8" t="str">
        <f>IFERROR(SUMIFS(Data!H$2:H$1000,data_day,Calcs!$C9,data_shift,Calcs!$D9)/$O9," ")</f>
        <v xml:space="preserve"> </v>
      </c>
      <c r="J9" s="8" t="str">
        <f>IFERROR(SUMIFS(Data!I$2:I$1000,data_day,Calcs!$C9,data_shift,Calcs!$D9)/$O9," ")</f>
        <v xml:space="preserve"> </v>
      </c>
      <c r="K9" s="8" t="str">
        <f>IFERROR(SUMIFS(Data!J$2:J$1000,data_day,Calcs!$C9,data_shift,Calcs!$D9)/$O9," ")</f>
        <v xml:space="preserve"> </v>
      </c>
      <c r="L9" s="8" t="str">
        <f>IFERROR(SUMIFS(Data!K$2:K$1000,data_day,Calcs!$C9,data_shift,Calcs!$D9)/$O9," ")</f>
        <v xml:space="preserve"> </v>
      </c>
      <c r="M9" s="8" t="str">
        <f>IFERROR(SUMIFS(Data!L$2:L$1000,data_day,Calcs!$C9,data_shift,Calcs!$D9)/$O9," ")</f>
        <v xml:space="preserve"> </v>
      </c>
      <c r="N9" s="8" t="str">
        <f>IFERROR(SUMIFS(Data!M$2:M$1000,data_day,Calcs!$C9,data_shift,Calcs!$D9)/$O9," ")</f>
        <v xml:space="preserve"> </v>
      </c>
      <c r="O9" s="92">
        <f>INDEX(Variables!$E$4:$E$12,MATCH($C9,Variables!$D$4:$D$12,0))</f>
        <v>0</v>
      </c>
    </row>
    <row r="10" spans="1:24" x14ac:dyDescent="0.35">
      <c r="C10" s="8" t="s">
        <v>6</v>
      </c>
      <c r="D10" s="8" t="s">
        <v>30</v>
      </c>
      <c r="E10" s="8" t="str">
        <f>IFERROR(SUMIFS(Data!D$2:D$1000,data_day,Calcs!$C10,data_shift,Calcs!$D10)/$O10," ")</f>
        <v xml:space="preserve"> </v>
      </c>
      <c r="F10" s="8" t="str">
        <f>IFERROR(SUMIFS(Data!E$2:E$1000,data_day,Calcs!$C10,data_shift,Calcs!$D10)/$O10," ")</f>
        <v xml:space="preserve"> </v>
      </c>
      <c r="G10" s="8" t="str">
        <f>IFERROR(SUMIFS(Data!F$2:F$1000,data_day,Calcs!$C10,data_shift,Calcs!$D10)/$O10," ")</f>
        <v xml:space="preserve"> </v>
      </c>
      <c r="H10" s="8" t="str">
        <f>IFERROR(SUMIFS(Data!G$2:G$1000,data_day,Calcs!$C10,data_shift,Calcs!$D10)/$O10," ")</f>
        <v xml:space="preserve"> </v>
      </c>
      <c r="I10" s="8" t="str">
        <f>IFERROR(SUMIFS(Data!H$2:H$1000,data_day,Calcs!$C10,data_shift,Calcs!$D10)/$O10," ")</f>
        <v xml:space="preserve"> </v>
      </c>
      <c r="J10" s="8" t="str">
        <f>IFERROR(SUMIFS(Data!I$2:I$1000,data_day,Calcs!$C10,data_shift,Calcs!$D10)/$O10," ")</f>
        <v xml:space="preserve"> </v>
      </c>
      <c r="K10" s="8" t="str">
        <f>IFERROR(SUMIFS(Data!J$2:J$1000,data_day,Calcs!$C10,data_shift,Calcs!$D10)/$O10," ")</f>
        <v xml:space="preserve"> </v>
      </c>
      <c r="L10" s="8" t="str">
        <f>IFERROR(SUMIFS(Data!K$2:K$1000,data_day,Calcs!$C10,data_shift,Calcs!$D10)/$O10," ")</f>
        <v xml:space="preserve"> </v>
      </c>
      <c r="M10" s="8" t="str">
        <f>IFERROR(SUMIFS(Data!L$2:L$1000,data_day,Calcs!$C10,data_shift,Calcs!$D10)/$O10," ")</f>
        <v xml:space="preserve"> </v>
      </c>
      <c r="N10" s="8" t="str">
        <f>IFERROR(SUMIFS(Data!M$2:M$1000,data_day,Calcs!$C10,data_shift,Calcs!$D10)/$O10," ")</f>
        <v xml:space="preserve"> </v>
      </c>
      <c r="O10" s="92">
        <f>INDEX(Variables!$E$4:$E$12,MATCH($C10,Variables!$D$4:$D$12,0))</f>
        <v>0</v>
      </c>
    </row>
    <row r="11" spans="1:24" x14ac:dyDescent="0.35">
      <c r="C11" s="8" t="s">
        <v>6</v>
      </c>
      <c r="D11" s="8" t="s">
        <v>31</v>
      </c>
      <c r="E11" s="8" t="str">
        <f>IFERROR(SUMIFS(Data!D$2:D$1000,data_day,Calcs!$C11,data_shift,Calcs!$D11)/$O11," ")</f>
        <v xml:space="preserve"> </v>
      </c>
      <c r="F11" s="8" t="str">
        <f>IFERROR(SUMIFS(Data!E$2:E$1000,data_day,Calcs!$C11,data_shift,Calcs!$D11)/$O11," ")</f>
        <v xml:space="preserve"> </v>
      </c>
      <c r="G11" s="8" t="str">
        <f>IFERROR(SUMIFS(Data!F$2:F$1000,data_day,Calcs!$C11,data_shift,Calcs!$D11)/$O11," ")</f>
        <v xml:space="preserve"> </v>
      </c>
      <c r="H11" s="8" t="str">
        <f>IFERROR(SUMIFS(Data!G$2:G$1000,data_day,Calcs!$C11,data_shift,Calcs!$D11)/$O11," ")</f>
        <v xml:space="preserve"> </v>
      </c>
      <c r="I11" s="8" t="str">
        <f>IFERROR(SUMIFS(Data!H$2:H$1000,data_day,Calcs!$C11,data_shift,Calcs!$D11)/$O11," ")</f>
        <v xml:space="preserve"> </v>
      </c>
      <c r="J11" s="8" t="str">
        <f>IFERROR(SUMIFS(Data!I$2:I$1000,data_day,Calcs!$C11,data_shift,Calcs!$D11)/$O11," ")</f>
        <v xml:space="preserve"> </v>
      </c>
      <c r="K11" s="8" t="str">
        <f>IFERROR(SUMIFS(Data!J$2:J$1000,data_day,Calcs!$C11,data_shift,Calcs!$D11)/$O11," ")</f>
        <v xml:space="preserve"> </v>
      </c>
      <c r="L11" s="8" t="str">
        <f>IFERROR(SUMIFS(Data!K$2:K$1000,data_day,Calcs!$C11,data_shift,Calcs!$D11)/$O11," ")</f>
        <v xml:space="preserve"> </v>
      </c>
      <c r="M11" s="8" t="str">
        <f>IFERROR(SUMIFS(Data!L$2:L$1000,data_day,Calcs!$C11,data_shift,Calcs!$D11)/$O11," ")</f>
        <v xml:space="preserve"> </v>
      </c>
      <c r="N11" s="8" t="str">
        <f>IFERROR(SUMIFS(Data!M$2:M$1000,data_day,Calcs!$C11,data_shift,Calcs!$D11)/$O11," ")</f>
        <v xml:space="preserve"> </v>
      </c>
      <c r="O11" s="92">
        <f>INDEX(Variables!$E$4:$E$12,MATCH($C11,Variables!$D$4:$D$12,0))</f>
        <v>0</v>
      </c>
    </row>
    <row r="12" spans="1:24" x14ac:dyDescent="0.35">
      <c r="C12" s="8" t="s">
        <v>11</v>
      </c>
      <c r="D12" s="8" t="s">
        <v>30</v>
      </c>
      <c r="E12" s="8" t="str">
        <f>IFERROR(SUMIFS(Data!D$2:D$1000,data_day,Calcs!$C12,data_shift,Calcs!$D12)/$O12," ")</f>
        <v xml:space="preserve"> </v>
      </c>
      <c r="F12" s="8" t="str">
        <f>IFERROR(SUMIFS(Data!E$2:E$1000,data_day,Calcs!$C12,data_shift,Calcs!$D12)/$O12," ")</f>
        <v xml:space="preserve"> </v>
      </c>
      <c r="G12" s="8" t="str">
        <f>IFERROR(SUMIFS(Data!F$2:F$1000,data_day,Calcs!$C12,data_shift,Calcs!$D12)/$O12," ")</f>
        <v xml:space="preserve"> </v>
      </c>
      <c r="H12" s="8" t="str">
        <f>IFERROR(SUMIFS(Data!G$2:G$1000,data_day,Calcs!$C12,data_shift,Calcs!$D12)/$O12," ")</f>
        <v xml:space="preserve"> </v>
      </c>
      <c r="I12" s="8" t="str">
        <f>IFERROR(SUMIFS(Data!H$2:H$1000,data_day,Calcs!$C12,data_shift,Calcs!$D12)/$O12," ")</f>
        <v xml:space="preserve"> </v>
      </c>
      <c r="J12" s="8" t="str">
        <f>IFERROR(SUMIFS(Data!I$2:I$1000,data_day,Calcs!$C12,data_shift,Calcs!$D12)/$O12," ")</f>
        <v xml:space="preserve"> </v>
      </c>
      <c r="K12" s="8" t="str">
        <f>IFERROR(SUMIFS(Data!J$2:J$1000,data_day,Calcs!$C12,data_shift,Calcs!$D12)/$O12," ")</f>
        <v xml:space="preserve"> </v>
      </c>
      <c r="L12" s="8" t="str">
        <f>IFERROR(SUMIFS(Data!K$2:K$1000,data_day,Calcs!$C12,data_shift,Calcs!$D12)/$O12," ")</f>
        <v xml:space="preserve"> </v>
      </c>
      <c r="M12" s="8" t="str">
        <f>IFERROR(SUMIFS(Data!L$2:L$1000,data_day,Calcs!$C12,data_shift,Calcs!$D12)/$O12," ")</f>
        <v xml:space="preserve"> </v>
      </c>
      <c r="N12" s="8" t="str">
        <f>IFERROR(SUMIFS(Data!M$2:M$1000,data_day,Calcs!$C12,data_shift,Calcs!$D12)/$O12," ")</f>
        <v xml:space="preserve"> </v>
      </c>
      <c r="O12" s="92">
        <f>INDEX(Variables!$E$4:$E$12,MATCH($C12,Variables!$D$4:$D$12,0))</f>
        <v>0</v>
      </c>
    </row>
    <row r="13" spans="1:24" s="3" customFormat="1" ht="15" customHeight="1" x14ac:dyDescent="0.35">
      <c r="A13"/>
      <c r="B13"/>
      <c r="C13" s="8" t="s">
        <v>11</v>
      </c>
      <c r="D13" s="8" t="s">
        <v>31</v>
      </c>
      <c r="E13" s="8" t="str">
        <f>IFERROR(SUMIFS(Data!D$2:D$1000,data_day,Calcs!$C13,data_shift,Calcs!$D13)/$O13," ")</f>
        <v xml:space="preserve"> </v>
      </c>
      <c r="F13" s="8" t="str">
        <f>IFERROR(SUMIFS(Data!E$2:E$1000,data_day,Calcs!$C13,data_shift,Calcs!$D13)/$O13," ")</f>
        <v xml:space="preserve"> </v>
      </c>
      <c r="G13" s="8" t="str">
        <f>IFERROR(SUMIFS(Data!F$2:F$1000,data_day,Calcs!$C13,data_shift,Calcs!$D13)/$O13," ")</f>
        <v xml:space="preserve"> </v>
      </c>
      <c r="H13" s="8" t="str">
        <f>IFERROR(SUMIFS(Data!G$2:G$1000,data_day,Calcs!$C13,data_shift,Calcs!$D13)/$O13," ")</f>
        <v xml:space="preserve"> </v>
      </c>
      <c r="I13" s="8" t="str">
        <f>IFERROR(SUMIFS(Data!H$2:H$1000,data_day,Calcs!$C13,data_shift,Calcs!$D13)/$O13," ")</f>
        <v xml:space="preserve"> </v>
      </c>
      <c r="J13" s="8" t="str">
        <f>IFERROR(SUMIFS(Data!I$2:I$1000,data_day,Calcs!$C13,data_shift,Calcs!$D13)/$O13," ")</f>
        <v xml:space="preserve"> </v>
      </c>
      <c r="K13" s="8" t="str">
        <f>IFERROR(SUMIFS(Data!J$2:J$1000,data_day,Calcs!$C13,data_shift,Calcs!$D13)/$O13," ")</f>
        <v xml:space="preserve"> </v>
      </c>
      <c r="L13" s="8" t="str">
        <f>IFERROR(SUMIFS(Data!K$2:K$1000,data_day,Calcs!$C13,data_shift,Calcs!$D13)/$O13," ")</f>
        <v xml:space="preserve"> </v>
      </c>
      <c r="M13" s="8" t="str">
        <f>IFERROR(SUMIFS(Data!L$2:L$1000,data_day,Calcs!$C13,data_shift,Calcs!$D13)/$O13," ")</f>
        <v xml:space="preserve"> </v>
      </c>
      <c r="N13" s="8" t="str">
        <f>IFERROR(SUMIFS(Data!M$2:M$1000,data_day,Calcs!$C13,data_shift,Calcs!$D13)/$O13," ")</f>
        <v xml:space="preserve"> </v>
      </c>
      <c r="O13" s="92">
        <f>INDEX(Variables!$E$4:$E$12,MATCH($C13,Variables!$D$4:$D$12,0))</f>
        <v>0</v>
      </c>
      <c r="P13"/>
      <c r="Q13"/>
      <c r="R13"/>
      <c r="S13"/>
      <c r="T13"/>
      <c r="U13"/>
    </row>
    <row r="14" spans="1:24" x14ac:dyDescent="0.35">
      <c r="C14" s="8" t="s">
        <v>12</v>
      </c>
      <c r="D14" s="8" t="s">
        <v>30</v>
      </c>
      <c r="E14" s="8" t="str">
        <f>IFERROR(SUMIFS(Data!D$2:D$1000,data_day,Calcs!$C14,data_shift,Calcs!$D14)/$O14," ")</f>
        <v xml:space="preserve"> </v>
      </c>
      <c r="F14" s="8" t="str">
        <f>IFERROR(SUMIFS(Data!E$2:E$1000,data_day,Calcs!$C14,data_shift,Calcs!$D14)/$O14," ")</f>
        <v xml:space="preserve"> </v>
      </c>
      <c r="G14" s="8" t="str">
        <f>IFERROR(SUMIFS(Data!F$2:F$1000,data_day,Calcs!$C14,data_shift,Calcs!$D14)/$O14," ")</f>
        <v xml:space="preserve"> </v>
      </c>
      <c r="H14" s="8" t="str">
        <f>IFERROR(SUMIFS(Data!G$2:G$1000,data_day,Calcs!$C14,data_shift,Calcs!$D14)/$O14," ")</f>
        <v xml:space="preserve"> </v>
      </c>
      <c r="I14" s="8" t="str">
        <f>IFERROR(SUMIFS(Data!H$2:H$1000,data_day,Calcs!$C14,data_shift,Calcs!$D14)/$O14," ")</f>
        <v xml:space="preserve"> </v>
      </c>
      <c r="J14" s="8" t="str">
        <f>IFERROR(SUMIFS(Data!I$2:I$1000,data_day,Calcs!$C14,data_shift,Calcs!$D14)/$O14," ")</f>
        <v xml:space="preserve"> </v>
      </c>
      <c r="K14" s="8" t="str">
        <f>IFERROR(SUMIFS(Data!J$2:J$1000,data_day,Calcs!$C14,data_shift,Calcs!$D14)/$O14," ")</f>
        <v xml:space="preserve"> </v>
      </c>
      <c r="L14" s="8" t="str">
        <f>IFERROR(SUMIFS(Data!K$2:K$1000,data_day,Calcs!$C14,data_shift,Calcs!$D14)/$O14," ")</f>
        <v xml:space="preserve"> </v>
      </c>
      <c r="M14" s="8" t="str">
        <f>IFERROR(SUMIFS(Data!L$2:L$1000,data_day,Calcs!$C14,data_shift,Calcs!$D14)/$O14," ")</f>
        <v xml:space="preserve"> </v>
      </c>
      <c r="N14" s="8" t="str">
        <f>IFERROR(SUMIFS(Data!M$2:M$1000,data_day,Calcs!$C14,data_shift,Calcs!$D14)/$O14," ")</f>
        <v xml:space="preserve"> </v>
      </c>
      <c r="O14" s="92">
        <f>INDEX(Variables!$E$4:$E$12,MATCH($C14,Variables!$D$4:$D$12,0))</f>
        <v>0</v>
      </c>
    </row>
    <row r="15" spans="1:24" x14ac:dyDescent="0.35">
      <c r="C15" s="8" t="s">
        <v>12</v>
      </c>
      <c r="D15" s="8" t="s">
        <v>31</v>
      </c>
      <c r="E15" s="8" t="str">
        <f>IFERROR(SUMIFS(Data!D$2:D$1000,data_day,Calcs!$C15,data_shift,Calcs!$D15)/$O15," ")</f>
        <v xml:space="preserve"> </v>
      </c>
      <c r="F15" s="8" t="str">
        <f>IFERROR(SUMIFS(Data!E$2:E$1000,data_day,Calcs!$C15,data_shift,Calcs!$D15)/$O15," ")</f>
        <v xml:space="preserve"> </v>
      </c>
      <c r="G15" s="8" t="str">
        <f>IFERROR(SUMIFS(Data!F$2:F$1000,data_day,Calcs!$C15,data_shift,Calcs!$D15)/$O15," ")</f>
        <v xml:space="preserve"> </v>
      </c>
      <c r="H15" s="8" t="str">
        <f>IFERROR(SUMIFS(Data!G$2:G$1000,data_day,Calcs!$C15,data_shift,Calcs!$D15)/$O15," ")</f>
        <v xml:space="preserve"> </v>
      </c>
      <c r="I15" s="8" t="str">
        <f>IFERROR(SUMIFS(Data!H$2:H$1000,data_day,Calcs!$C15,data_shift,Calcs!$D15)/$O15," ")</f>
        <v xml:space="preserve"> </v>
      </c>
      <c r="J15" s="8" t="str">
        <f>IFERROR(SUMIFS(Data!I$2:I$1000,data_day,Calcs!$C15,data_shift,Calcs!$D15)/$O15," ")</f>
        <v xml:space="preserve"> </v>
      </c>
      <c r="K15" s="8" t="str">
        <f>IFERROR(SUMIFS(Data!J$2:J$1000,data_day,Calcs!$C15,data_shift,Calcs!$D15)/$O15," ")</f>
        <v xml:space="preserve"> </v>
      </c>
      <c r="L15" s="8" t="str">
        <f>IFERROR(SUMIFS(Data!K$2:K$1000,data_day,Calcs!$C15,data_shift,Calcs!$D15)/$O15," ")</f>
        <v xml:space="preserve"> </v>
      </c>
      <c r="M15" s="8" t="str">
        <f>IFERROR(SUMIFS(Data!L$2:L$1000,data_day,Calcs!$C15,data_shift,Calcs!$D15)/$O15," ")</f>
        <v xml:space="preserve"> </v>
      </c>
      <c r="N15" s="8" t="str">
        <f>IFERROR(SUMIFS(Data!M$2:M$1000,data_day,Calcs!$C15,data_shift,Calcs!$D15)/$O15," ")</f>
        <v xml:space="preserve"> </v>
      </c>
      <c r="O15" s="92">
        <f>INDEX(Variables!$E$4:$E$12,MATCH($C15,Variables!$D$4:$D$12,0))</f>
        <v>0</v>
      </c>
    </row>
    <row r="16" spans="1:24" s="3" customFormat="1" ht="15" customHeight="1" x14ac:dyDescent="0.35">
      <c r="A16"/>
      <c r="B16"/>
      <c r="C16" s="8" t="s">
        <v>42</v>
      </c>
      <c r="D16" s="8" t="s">
        <v>30</v>
      </c>
      <c r="E16" s="8">
        <f>IFERROR(SUMIFS(Data!D$2:D$1000,data_shift,Calcs!$D16)," ")</f>
        <v>0</v>
      </c>
      <c r="F16" s="8">
        <f>IFERROR(SUMIFS(Data!E$2:E$1000,data_shift,Calcs!$D16)," ")</f>
        <v>0</v>
      </c>
      <c r="G16" s="8">
        <f>IFERROR(SUMIFS(Data!F$2:F$1000,data_shift,Calcs!$D16)," ")</f>
        <v>0</v>
      </c>
      <c r="H16" s="8">
        <f>IFERROR(SUMIFS(Data!G$2:G$1000,data_shift,Calcs!$D16)," ")</f>
        <v>0</v>
      </c>
      <c r="I16" s="8">
        <f>IFERROR(SUMIFS(Data!H$2:H$1000,data_shift,Calcs!$D16)," ")</f>
        <v>0</v>
      </c>
      <c r="J16" s="8">
        <f>IFERROR(SUMIFS(Data!I$2:I$1000,data_shift,Calcs!$D16)," ")</f>
        <v>0</v>
      </c>
      <c r="K16" s="8">
        <f>IFERROR(SUMIFS(Data!J$2:J$1000,data_shift,Calcs!$D16)," ")</f>
        <v>0</v>
      </c>
      <c r="L16" s="8">
        <f>IFERROR(SUMIFS(Data!K$2:K$1000,data_shift,Calcs!$D16)," ")</f>
        <v>0</v>
      </c>
      <c r="M16" s="8">
        <f>IFERROR(SUMIFS(Data!L$2:L$1000,data_shift,Calcs!$D16)," ")</f>
        <v>0</v>
      </c>
      <c r="N16" s="8">
        <f>IFERROR(SUMIFS(Data!M$2:M$1000,data_shift,Calcs!$D16)," ")</f>
        <v>0</v>
      </c>
      <c r="O16" s="92">
        <f>INDEX(Variables!$E$4:$E$12,MATCH($C16,Variables!$D$4:$D$12,0))</f>
        <v>0</v>
      </c>
      <c r="P16"/>
      <c r="Q16"/>
      <c r="R16"/>
      <c r="S16"/>
      <c r="T16"/>
      <c r="U16"/>
    </row>
    <row r="17" spans="3:17" ht="15" customHeight="1" x14ac:dyDescent="0.35">
      <c r="C17" s="8" t="s">
        <v>42</v>
      </c>
      <c r="D17" s="8" t="s">
        <v>31</v>
      </c>
      <c r="E17" s="8">
        <f>IFERROR(SUMIFS(Data!D$2:D$1000,data_shift,Calcs!$D17)," ")</f>
        <v>0</v>
      </c>
      <c r="F17" s="8">
        <f>IFERROR(SUMIFS(Data!E$2:E$1000,data_shift,Calcs!$D17)," ")</f>
        <v>0</v>
      </c>
      <c r="G17" s="8">
        <f>IFERROR(SUMIFS(Data!F$2:F$1000,data_shift,Calcs!$D17)," ")</f>
        <v>0</v>
      </c>
      <c r="H17" s="8">
        <f>IFERROR(SUMIFS(Data!G$2:G$1000,data_shift,Calcs!$D17)," ")</f>
        <v>0</v>
      </c>
      <c r="I17" s="8">
        <f>IFERROR(SUMIFS(Data!H$2:H$1000,data_shift,Calcs!$D17)," ")</f>
        <v>0</v>
      </c>
      <c r="J17" s="8">
        <f>IFERROR(SUMIFS(Data!I$2:I$1000,data_shift,Calcs!$D17)," ")</f>
        <v>0</v>
      </c>
      <c r="K17" s="8">
        <f>IFERROR(SUMIFS(Data!J$2:J$1000,data_shift,Calcs!$D17)," ")</f>
        <v>0</v>
      </c>
      <c r="L17" s="8">
        <f>IFERROR(SUMIFS(Data!K$2:K$1000,data_shift,Calcs!$D17)," ")</f>
        <v>0</v>
      </c>
      <c r="M17" s="8">
        <f>IFERROR(SUMIFS(Data!L$2:L$1000,data_shift,Calcs!$D17)," ")</f>
        <v>0</v>
      </c>
      <c r="N17" s="8">
        <f>IFERROR(SUMIFS(Data!M$2:M$1000,data_shift,Calcs!$D17)," ")</f>
        <v>0</v>
      </c>
      <c r="O17" s="92">
        <f>INDEX(Variables!$E$4:$E$12,MATCH($C17,Variables!$D$4:$D$12,0))</f>
        <v>0</v>
      </c>
    </row>
    <row r="18" spans="3:17" ht="15" customHeight="1" x14ac:dyDescent="0.35">
      <c r="C18" s="8" t="s">
        <v>37</v>
      </c>
      <c r="D18" s="8" t="s">
        <v>30</v>
      </c>
      <c r="E18" s="8" t="e">
        <f>E16/$O16</f>
        <v>#DIV/0!</v>
      </c>
      <c r="F18" s="8" t="e">
        <f t="shared" ref="F18:N18" si="0">F16/$O16</f>
        <v>#DIV/0!</v>
      </c>
      <c r="G18" s="8" t="e">
        <f t="shared" si="0"/>
        <v>#DIV/0!</v>
      </c>
      <c r="H18" s="8" t="e">
        <f t="shared" si="0"/>
        <v>#DIV/0!</v>
      </c>
      <c r="I18" s="8" t="e">
        <f t="shared" si="0"/>
        <v>#DIV/0!</v>
      </c>
      <c r="J18" s="8" t="e">
        <f t="shared" si="0"/>
        <v>#DIV/0!</v>
      </c>
      <c r="K18" s="8" t="e">
        <f t="shared" si="0"/>
        <v>#DIV/0!</v>
      </c>
      <c r="L18" s="8" t="e">
        <f t="shared" si="0"/>
        <v>#DIV/0!</v>
      </c>
      <c r="M18" s="8" t="e">
        <f t="shared" si="0"/>
        <v>#DIV/0!</v>
      </c>
      <c r="N18" s="8" t="e">
        <f t="shared" si="0"/>
        <v>#DIV/0!</v>
      </c>
      <c r="O18" s="6"/>
    </row>
    <row r="19" spans="3:17" ht="15" customHeight="1" x14ac:dyDescent="0.35">
      <c r="C19" s="8" t="s">
        <v>37</v>
      </c>
      <c r="D19" s="8" t="s">
        <v>31</v>
      </c>
      <c r="E19" s="8" t="e">
        <f>E17/$O17</f>
        <v>#DIV/0!</v>
      </c>
      <c r="F19" s="8" t="e">
        <f t="shared" ref="F19:N19" si="1">F17/$O17</f>
        <v>#DIV/0!</v>
      </c>
      <c r="G19" s="8" t="e">
        <f t="shared" si="1"/>
        <v>#DIV/0!</v>
      </c>
      <c r="H19" s="8" t="e">
        <f t="shared" si="1"/>
        <v>#DIV/0!</v>
      </c>
      <c r="I19" s="8" t="e">
        <f t="shared" si="1"/>
        <v>#DIV/0!</v>
      </c>
      <c r="J19" s="8" t="e">
        <f t="shared" si="1"/>
        <v>#DIV/0!</v>
      </c>
      <c r="K19" s="8" t="e">
        <f t="shared" si="1"/>
        <v>#DIV/0!</v>
      </c>
      <c r="L19" s="8" t="e">
        <f t="shared" si="1"/>
        <v>#DIV/0!</v>
      </c>
      <c r="M19" s="8" t="e">
        <f t="shared" si="1"/>
        <v>#DIV/0!</v>
      </c>
      <c r="N19" s="8" t="e">
        <f t="shared" si="1"/>
        <v>#DIV/0!</v>
      </c>
      <c r="O19" s="6"/>
    </row>
    <row r="20" spans="3:17" ht="15" customHeight="1" x14ac:dyDescent="0.35">
      <c r="C20" s="6"/>
      <c r="D20" s="6"/>
      <c r="E20" s="6"/>
      <c r="F20" s="6"/>
      <c r="G20" s="6"/>
      <c r="H20" s="6"/>
      <c r="I20" s="6"/>
      <c r="J20" s="6"/>
      <c r="K20" s="6"/>
      <c r="L20" s="6"/>
      <c r="M20" s="6"/>
      <c r="N20" s="6"/>
      <c r="O20" s="6"/>
    </row>
    <row r="21" spans="3:17" ht="15" customHeight="1" x14ac:dyDescent="0.35">
      <c r="C21" s="6"/>
      <c r="D21" s="6"/>
      <c r="E21" s="6"/>
      <c r="F21" s="6"/>
      <c r="G21" s="6"/>
      <c r="H21" s="6"/>
      <c r="I21" s="6"/>
      <c r="J21" s="6"/>
      <c r="K21" s="6"/>
      <c r="L21" s="6"/>
      <c r="M21" s="6"/>
      <c r="N21" s="6"/>
    </row>
    <row r="22" spans="3:17" ht="45" customHeight="1" x14ac:dyDescent="0.35">
      <c r="C22" s="6"/>
      <c r="D22" s="6"/>
      <c r="E22" s="10" t="str">
        <f>E1</f>
        <v/>
      </c>
      <c r="F22" s="10" t="str">
        <f t="shared" ref="F22:M22" si="2">F1</f>
        <v/>
      </c>
      <c r="G22" s="10" t="str">
        <f t="shared" si="2"/>
        <v/>
      </c>
      <c r="H22" s="10" t="str">
        <f t="shared" si="2"/>
        <v/>
      </c>
      <c r="I22" s="10" t="str">
        <f t="shared" si="2"/>
        <v/>
      </c>
      <c r="J22" s="10" t="str">
        <f t="shared" si="2"/>
        <v/>
      </c>
      <c r="K22" s="10" t="str">
        <f t="shared" si="2"/>
        <v/>
      </c>
      <c r="L22" s="10" t="str">
        <f t="shared" si="2"/>
        <v/>
      </c>
      <c r="M22" s="10" t="str">
        <f t="shared" si="2"/>
        <v/>
      </c>
      <c r="N22" s="10" t="str">
        <f t="shared" ref="N22" si="3">N1</f>
        <v/>
      </c>
    </row>
    <row r="23" spans="3:17" ht="15" customHeight="1" x14ac:dyDescent="0.35">
      <c r="C23" s="6"/>
      <c r="D23" s="8" t="s">
        <v>30</v>
      </c>
      <c r="E23" s="8" t="str">
        <f>IF(E1="","",SUMIFS(E$2:E$19,$C$2:$C$19,$B$1,$D$2:$D$19,$D23))</f>
        <v/>
      </c>
      <c r="F23" s="8" t="str">
        <f t="shared" ref="F23:N23" si="4">IF(F1="","",SUMIFS(F$2:F$19,$C$2:$C$19,$B$1,$D$2:$D$19,$D23))</f>
        <v/>
      </c>
      <c r="G23" s="8" t="str">
        <f t="shared" si="4"/>
        <v/>
      </c>
      <c r="H23" s="8" t="str">
        <f t="shared" si="4"/>
        <v/>
      </c>
      <c r="I23" s="8" t="str">
        <f t="shared" si="4"/>
        <v/>
      </c>
      <c r="J23" s="8" t="str">
        <f t="shared" si="4"/>
        <v/>
      </c>
      <c r="K23" s="8" t="str">
        <f t="shared" si="4"/>
        <v/>
      </c>
      <c r="L23" s="8" t="str">
        <f t="shared" si="4"/>
        <v/>
      </c>
      <c r="M23" s="8" t="str">
        <f t="shared" si="4"/>
        <v/>
      </c>
      <c r="N23" s="8" t="str">
        <f t="shared" si="4"/>
        <v/>
      </c>
    </row>
    <row r="24" spans="3:17" ht="15" customHeight="1" x14ac:dyDescent="0.35">
      <c r="C24" s="6"/>
      <c r="D24" s="8" t="s">
        <v>31</v>
      </c>
      <c r="E24" s="8">
        <f>IF(E2="","",SUMIFS(E$2:E$19,$C$2:$C$19,$B$1,$D$2:$D$19,$D24))</f>
        <v>0</v>
      </c>
      <c r="F24" s="8">
        <f t="shared" ref="F24:N24" si="5">IF(F2="","",SUMIFS(F$2:F$19,$C$2:$C$19,$B$1,$D$2:$D$19,$D24))</f>
        <v>0</v>
      </c>
      <c r="G24" s="8">
        <f t="shared" si="5"/>
        <v>0</v>
      </c>
      <c r="H24" s="8">
        <f t="shared" si="5"/>
        <v>0</v>
      </c>
      <c r="I24" s="8">
        <f t="shared" si="5"/>
        <v>0</v>
      </c>
      <c r="J24" s="8">
        <f t="shared" si="5"/>
        <v>0</v>
      </c>
      <c r="K24" s="8">
        <f t="shared" si="5"/>
        <v>0</v>
      </c>
      <c r="L24" s="8">
        <f t="shared" si="5"/>
        <v>0</v>
      </c>
      <c r="M24" s="8">
        <f t="shared" si="5"/>
        <v>0</v>
      </c>
      <c r="N24" s="8">
        <f t="shared" si="5"/>
        <v>0</v>
      </c>
    </row>
    <row r="25" spans="3:17" ht="15" customHeight="1" x14ac:dyDescent="0.35">
      <c r="C25" s="6"/>
      <c r="D25" s="2" t="s">
        <v>3</v>
      </c>
      <c r="E25" s="8" t="str">
        <f t="shared" ref="E25:N25" si="6">IF(E1="","",SUM(E$23:E$24))</f>
        <v/>
      </c>
      <c r="F25" s="8" t="str">
        <f t="shared" si="6"/>
        <v/>
      </c>
      <c r="G25" s="8" t="str">
        <f t="shared" si="6"/>
        <v/>
      </c>
      <c r="H25" s="8" t="str">
        <f t="shared" si="6"/>
        <v/>
      </c>
      <c r="I25" s="8" t="str">
        <f t="shared" si="6"/>
        <v/>
      </c>
      <c r="J25" s="8" t="str">
        <f t="shared" si="6"/>
        <v/>
      </c>
      <c r="K25" s="8" t="str">
        <f t="shared" si="6"/>
        <v/>
      </c>
      <c r="L25" s="8" t="str">
        <f t="shared" si="6"/>
        <v/>
      </c>
      <c r="M25" s="8" t="str">
        <f t="shared" si="6"/>
        <v/>
      </c>
      <c r="N25" s="8" t="str">
        <f t="shared" si="6"/>
        <v/>
      </c>
    </row>
    <row r="26" spans="3:17" ht="15" customHeight="1" x14ac:dyDescent="0.35">
      <c r="C26" s="6"/>
      <c r="D26" s="2" t="s">
        <v>10</v>
      </c>
      <c r="E26" s="31" t="str">
        <f t="shared" ref="E26:J26" si="7">IF(E1="","",E25/SUM($E$25:$N$25))</f>
        <v/>
      </c>
      <c r="F26" s="31" t="str">
        <f t="shared" si="7"/>
        <v/>
      </c>
      <c r="G26" s="31" t="str">
        <f t="shared" si="7"/>
        <v/>
      </c>
      <c r="H26" s="31" t="str">
        <f t="shared" si="7"/>
        <v/>
      </c>
      <c r="I26" s="31" t="str">
        <f t="shared" si="7"/>
        <v/>
      </c>
      <c r="J26" s="31" t="str">
        <f t="shared" si="7"/>
        <v/>
      </c>
      <c r="K26" s="31" t="str">
        <f>IF(K1="","",K25/SUM($E$25:$N$25))</f>
        <v/>
      </c>
      <c r="L26" s="31" t="str">
        <f t="shared" ref="L26:N26" si="8">IF(L1="","",L25/SUM($E$25:$N$25))</f>
        <v/>
      </c>
      <c r="M26" s="31" t="str">
        <f t="shared" si="8"/>
        <v/>
      </c>
      <c r="N26" s="31" t="str">
        <f t="shared" si="8"/>
        <v/>
      </c>
    </row>
    <row r="27" spans="3:17" ht="15" customHeight="1" x14ac:dyDescent="0.35">
      <c r="C27" s="6"/>
      <c r="D27" s="6"/>
      <c r="E27" s="6"/>
      <c r="F27" s="6"/>
      <c r="G27" s="6"/>
      <c r="H27" s="6"/>
      <c r="I27" s="6"/>
      <c r="J27" s="6"/>
      <c r="K27" s="6"/>
      <c r="L27" s="6"/>
      <c r="M27" s="6"/>
      <c r="N27" s="6"/>
    </row>
    <row r="28" spans="3:17" ht="15" customHeight="1" x14ac:dyDescent="0.35">
      <c r="D28" s="8" t="s">
        <v>19</v>
      </c>
      <c r="E28" s="8" t="str">
        <f>IFERROR(LARGE($E$25:$N$25,COLUMNS($E$28:E28))," ")</f>
        <v xml:space="preserve"> </v>
      </c>
      <c r="F28" s="8" t="str">
        <f>IFERROR(LARGE($E$25:$N$25,COLUMNS($E$28:F28))," ")</f>
        <v xml:space="preserve"> </v>
      </c>
      <c r="G28" s="8" t="str">
        <f>IFERROR(LARGE($E$25:$N$25,COLUMNS($E$28:G28))," ")</f>
        <v xml:space="preserve"> </v>
      </c>
      <c r="H28" s="8" t="str">
        <f>IFERROR(LARGE($E$25:$N$25,COLUMNS($E$28:H28))," ")</f>
        <v xml:space="preserve"> </v>
      </c>
      <c r="I28" s="8" t="str">
        <f>IFERROR(LARGE($E$25:$N$25,COLUMNS($E$28:I28))," ")</f>
        <v xml:space="preserve"> </v>
      </c>
      <c r="J28" s="8" t="str">
        <f>IFERROR(LARGE($E$25:$N$25,COLUMNS($E$28:J28))," ")</f>
        <v xml:space="preserve"> </v>
      </c>
      <c r="K28" s="8" t="str">
        <f>IFERROR(LARGE($E$25:$N$25,COLUMNS($E$28:K28))," ")</f>
        <v xml:space="preserve"> </v>
      </c>
      <c r="L28" s="8" t="str">
        <f>IFERROR(LARGE($E$25:$N$25,COLUMNS($E$28:L28))," ")</f>
        <v xml:space="preserve"> </v>
      </c>
      <c r="M28" s="8" t="str">
        <f>IFERROR(LARGE($E$25:$N$25,COLUMNS($E$28:M28))," ")</f>
        <v xml:space="preserve"> </v>
      </c>
      <c r="N28" s="8" t="str">
        <f>IFERROR(LARGE($E$25:$N$25,COLUMNS($E$28:N28))," ")</f>
        <v xml:space="preserve"> </v>
      </c>
    </row>
    <row r="29" spans="3:17" ht="45" customHeight="1" x14ac:dyDescent="0.35">
      <c r="C29" s="14"/>
      <c r="D29" s="25"/>
      <c r="E29" s="30" t="str">
        <f>IF(E1="","",INDEX($E$22:$N$22,1,_xlfn.AGGREGATE(15,3,($E$25:$N$25=E$28)/($E$25:$N$25=E$28)*COLUMN($E$25:$N$25)-COLUMN($D$25),COUNTIF($E$28:E$28,"="&amp;E$28))))</f>
        <v/>
      </c>
      <c r="F29" s="30" t="str">
        <f>IF(F1="","",INDEX($E$22:$N$22,1,_xlfn.AGGREGATE(15,3,($E$25:$N$25=F$28)/($E$25:$N$25=F$28)*COLUMN($E$25:$N$25)-COLUMN($D$25),COUNTIF($E$28:F$28,"="&amp;F$28))))</f>
        <v/>
      </c>
      <c r="G29" s="30" t="str">
        <f>IF(G1="","",INDEX($E$22:$N$22,1,_xlfn.AGGREGATE(15,3,($E$25:$N$25=G$28)/($E$25:$N$25=G$28)*COLUMN($E$25:$N$25)-COLUMN($D$25),COUNTIF($E$28:G$28,"="&amp;G$28))))</f>
        <v/>
      </c>
      <c r="H29" s="30" t="str">
        <f>IF(H1="","",INDEX($E$22:$N$22,1,_xlfn.AGGREGATE(15,3,($E$25:$N$25=H$28)/($E$25:$N$25=H$28)*COLUMN($E$25:$N$25)-COLUMN($D$25),COUNTIF($E$28:H$28,"="&amp;H$28))))</f>
        <v/>
      </c>
      <c r="I29" s="30" t="str">
        <f>IF(I1="","",INDEX($E$22:$N$22,1,_xlfn.AGGREGATE(15,3,($E$25:$N$25=I$28)/($E$25:$N$25=I$28)*COLUMN($E$25:$N$25)-COLUMN($D$25),COUNTIF($E$28:I$28,"="&amp;I$28))))</f>
        <v/>
      </c>
      <c r="J29" s="30" t="str">
        <f>IF(J1="","",INDEX($E$22:$N$22,1,_xlfn.AGGREGATE(15,3,($E$25:$N$25=J$28)/($E$25:$N$25=J$28)*COLUMN($E$25:$N$25)-COLUMN($D$25),COUNTIF($E$28:J$28,"="&amp;J$28))))</f>
        <v/>
      </c>
      <c r="K29" s="30" t="str">
        <f>IF(K1="","",INDEX($E$22:$N$22,1,_xlfn.AGGREGATE(15,3,($E$25:$N$25=K$28)/($E$25:$N$25=K$28)*COLUMN($E$25:$N$25)-COLUMN($D$25),COUNTIF($E$28:K$28,"="&amp;K$28))))</f>
        <v/>
      </c>
      <c r="L29" s="30" t="str">
        <f>IF(L1="","",INDEX($E$22:$N$22,1,_xlfn.AGGREGATE(15,3,($E$25:$N$25=L$28)/($E$25:$N$25=L$28)*COLUMN($E$25:$N$25)-COLUMN($D$25),COUNTIF($E$28:L$28,"="&amp;L$28))))</f>
        <v/>
      </c>
      <c r="M29" s="30" t="str">
        <f>IF(M1="","",INDEX($E$22:$N$22,1,_xlfn.AGGREGATE(15,3,($E$25:$N$25=M$28)/($E$25:$N$25=M$28)*COLUMN($E$25:$N$25)-COLUMN($D$25),COUNTIF($E$28:M$28,"="&amp;M$28))))</f>
        <v/>
      </c>
      <c r="N29" s="30" t="str">
        <f>IF(N1="","",INDEX($E$22:$N$22,1,_xlfn.AGGREGATE(15,3,($E$25:$N$25=N$28)/($E$25:$N$25=N$28)*COLUMN($E$25:$N$25)-COLUMN($D$25),COUNTIF($E$28:N$28,"="&amp;N$28))))</f>
        <v/>
      </c>
      <c r="O29" s="3" t="s">
        <v>23</v>
      </c>
      <c r="P29" s="12"/>
      <c r="Q29" t="s">
        <v>26</v>
      </c>
    </row>
    <row r="30" spans="3:17" x14ac:dyDescent="0.35">
      <c r="C30" s="14"/>
      <c r="D30" s="24" t="s">
        <v>30</v>
      </c>
      <c r="E30" s="22" t="str">
        <f>INDEX($E23:$N23,,MATCH(E$29,$E$22:$N$22,0))</f>
        <v/>
      </c>
      <c r="F30" s="22" t="str">
        <f t="shared" ref="F30:N30" si="9">INDEX($E23:$N23,,MATCH(F$29,$E$22:$N$22,0))</f>
        <v/>
      </c>
      <c r="G30" s="22" t="str">
        <f t="shared" si="9"/>
        <v/>
      </c>
      <c r="H30" s="22" t="str">
        <f t="shared" si="9"/>
        <v/>
      </c>
      <c r="I30" s="22" t="str">
        <f t="shared" si="9"/>
        <v/>
      </c>
      <c r="J30" s="22" t="str">
        <f t="shared" si="9"/>
        <v/>
      </c>
      <c r="K30" s="22" t="str">
        <f t="shared" si="9"/>
        <v/>
      </c>
      <c r="L30" s="22" t="str">
        <f t="shared" si="9"/>
        <v/>
      </c>
      <c r="M30" s="22" t="str">
        <f t="shared" si="9"/>
        <v/>
      </c>
      <c r="N30" s="22" t="str">
        <f t="shared" si="9"/>
        <v/>
      </c>
      <c r="O30" s="99">
        <f>SUM(E30:N30)</f>
        <v>0</v>
      </c>
      <c r="P30" s="12"/>
    </row>
    <row r="31" spans="3:17" x14ac:dyDescent="0.35">
      <c r="C31" s="14"/>
      <c r="D31" s="24" t="s">
        <v>31</v>
      </c>
      <c r="E31" s="22">
        <f t="shared" ref="E31:N31" si="10">INDEX($E24:$N24,,MATCH(E$29,$E$22:$N$22,0))</f>
        <v>0</v>
      </c>
      <c r="F31" s="22">
        <f t="shared" si="10"/>
        <v>0</v>
      </c>
      <c r="G31" s="22">
        <f t="shared" si="10"/>
        <v>0</v>
      </c>
      <c r="H31" s="22">
        <f t="shared" si="10"/>
        <v>0</v>
      </c>
      <c r="I31" s="22">
        <f t="shared" si="10"/>
        <v>0</v>
      </c>
      <c r="J31" s="22">
        <f t="shared" si="10"/>
        <v>0</v>
      </c>
      <c r="K31" s="22">
        <f t="shared" si="10"/>
        <v>0</v>
      </c>
      <c r="L31" s="22">
        <f t="shared" si="10"/>
        <v>0</v>
      </c>
      <c r="M31" s="22">
        <f t="shared" si="10"/>
        <v>0</v>
      </c>
      <c r="N31" s="22">
        <f t="shared" si="10"/>
        <v>0</v>
      </c>
      <c r="O31" s="99">
        <f t="shared" ref="O31:O32" si="11">SUM(E31:N31)</f>
        <v>0</v>
      </c>
      <c r="P31" s="12"/>
      <c r="Q31" s="12"/>
    </row>
    <row r="32" spans="3:17" x14ac:dyDescent="0.35">
      <c r="C32" s="14"/>
      <c r="D32" s="24" t="s">
        <v>3</v>
      </c>
      <c r="E32" s="22" t="str">
        <f t="shared" ref="E32:N32" si="12">INDEX($E25:$N25,,MATCH(E$29,$E$22:$N$22,0))</f>
        <v/>
      </c>
      <c r="F32" s="22" t="str">
        <f t="shared" si="12"/>
        <v/>
      </c>
      <c r="G32" s="22" t="str">
        <f t="shared" si="12"/>
        <v/>
      </c>
      <c r="H32" s="22" t="str">
        <f t="shared" si="12"/>
        <v/>
      </c>
      <c r="I32" s="22" t="str">
        <f t="shared" si="12"/>
        <v/>
      </c>
      <c r="J32" s="22" t="str">
        <f t="shared" si="12"/>
        <v/>
      </c>
      <c r="K32" s="22" t="str">
        <f t="shared" si="12"/>
        <v/>
      </c>
      <c r="L32" s="22" t="str">
        <f t="shared" si="12"/>
        <v/>
      </c>
      <c r="M32" s="22" t="str">
        <f t="shared" si="12"/>
        <v/>
      </c>
      <c r="N32" s="22" t="str">
        <f t="shared" si="12"/>
        <v/>
      </c>
      <c r="O32" s="99">
        <f t="shared" si="11"/>
        <v>0</v>
      </c>
      <c r="P32" s="12"/>
      <c r="Q32" s="21" t="s">
        <v>22</v>
      </c>
    </row>
    <row r="33" spans="1:20" x14ac:dyDescent="0.35">
      <c r="C33" s="14"/>
      <c r="D33" s="24" t="s">
        <v>9</v>
      </c>
      <c r="E33" s="32" t="str">
        <f>IFERROR(INDEX($E26:$N26,,MATCH(E$29,$E$22:$N$22,0)),"")</f>
        <v/>
      </c>
      <c r="F33" s="32" t="str">
        <f t="shared" ref="F33:N33" si="13">IFERROR(INDEX($E26:$N26,,MATCH(F$29,$E$22:$N$22,0)),"")</f>
        <v/>
      </c>
      <c r="G33" s="32" t="str">
        <f t="shared" si="13"/>
        <v/>
      </c>
      <c r="H33" s="32" t="str">
        <f t="shared" si="13"/>
        <v/>
      </c>
      <c r="I33" s="32" t="str">
        <f t="shared" si="13"/>
        <v/>
      </c>
      <c r="J33" s="32" t="str">
        <f t="shared" si="13"/>
        <v/>
      </c>
      <c r="K33" s="32" t="str">
        <f t="shared" si="13"/>
        <v/>
      </c>
      <c r="L33" s="32" t="str">
        <f t="shared" si="13"/>
        <v/>
      </c>
      <c r="M33" s="32" t="str">
        <f t="shared" si="13"/>
        <v/>
      </c>
      <c r="N33" s="32" t="str">
        <f t="shared" si="13"/>
        <v/>
      </c>
      <c r="O33" s="6"/>
      <c r="P33" s="12"/>
      <c r="Q33" s="12"/>
    </row>
    <row r="34" spans="1:20" x14ac:dyDescent="0.35">
      <c r="C34" s="14"/>
      <c r="D34" s="24" t="s">
        <v>8</v>
      </c>
      <c r="E34" s="23" t="e">
        <f>IF(E1="",NA(),IF(E33="","",SUM($E$33:E33)))</f>
        <v>#N/A</v>
      </c>
      <c r="F34" s="23" t="e">
        <f>IF(F1="",NA(),IF(F33="","",SUM($E$33:F33)))</f>
        <v>#N/A</v>
      </c>
      <c r="G34" s="23" t="e">
        <f>IF(G1="",NA(),IF(G33="","",SUM($E$33:G33)))</f>
        <v>#N/A</v>
      </c>
      <c r="H34" s="23" t="e">
        <f>IF(H1="",NA(),IF(H33="","",SUM($E$33:H33)))</f>
        <v>#N/A</v>
      </c>
      <c r="I34" s="23" t="e">
        <f>IF(I1="",NA(),IF(I33="","",SUM($E$33:I33)))</f>
        <v>#N/A</v>
      </c>
      <c r="J34" s="23" t="e">
        <f>IF(J1="",NA(),IF(J33="","",SUM($E$33:J33)))</f>
        <v>#N/A</v>
      </c>
      <c r="K34" s="23" t="e">
        <f>IF(K1="",NA(),IF(K33="","",SUM($E$33:K33)))</f>
        <v>#N/A</v>
      </c>
      <c r="L34" s="23" t="e">
        <f>IF(L1="",NA(),IF(L33="","",SUM($E$33:L33)))</f>
        <v>#N/A</v>
      </c>
      <c r="M34" s="23" t="e">
        <f>IF(M1="",NA(),IF(M33="","",SUM($E$33:M33)))</f>
        <v>#N/A</v>
      </c>
      <c r="N34" s="23" t="e">
        <f>IF(N1="",NA(),IF(N33="","",SUM($E$33:N33)))</f>
        <v>#N/A</v>
      </c>
      <c r="O34" s="6"/>
      <c r="P34" s="12"/>
      <c r="Q34" s="12"/>
      <c r="S34" s="12"/>
      <c r="T34" s="12"/>
    </row>
    <row r="35" spans="1:20" x14ac:dyDescent="0.35">
      <c r="N35" s="6"/>
      <c r="O35" s="12"/>
      <c r="P35" s="12"/>
      <c r="Q35" s="12"/>
      <c r="R35" s="12"/>
      <c r="S35" s="6"/>
      <c r="T35" s="6"/>
    </row>
    <row r="36" spans="1:20" x14ac:dyDescent="0.35">
      <c r="N36" s="6"/>
      <c r="O36" s="12"/>
      <c r="P36" s="6"/>
      <c r="Q36" s="6"/>
      <c r="R36" s="12"/>
      <c r="S36" s="12"/>
      <c r="T36" s="3"/>
    </row>
    <row r="37" spans="1:20" x14ac:dyDescent="0.35">
      <c r="D37" s="26" t="s">
        <v>56</v>
      </c>
      <c r="N37" s="6"/>
      <c r="O37" s="12"/>
      <c r="P37" s="6"/>
      <c r="Q37" s="6"/>
      <c r="R37" s="12"/>
      <c r="S37" s="12"/>
      <c r="T37" s="3"/>
    </row>
    <row r="38" spans="1:20" x14ac:dyDescent="0.35">
      <c r="A38" s="12"/>
      <c r="D38" s="14"/>
      <c r="E38" s="16" t="s">
        <v>2</v>
      </c>
      <c r="F38" s="16" t="s">
        <v>7</v>
      </c>
      <c r="G38" s="16" t="s">
        <v>4</v>
      </c>
      <c r="H38" s="16" t="s">
        <v>5</v>
      </c>
      <c r="I38" s="16" t="s">
        <v>6</v>
      </c>
      <c r="J38" s="16" t="s">
        <v>11</v>
      </c>
      <c r="K38" s="16" t="s">
        <v>12</v>
      </c>
      <c r="L38" s="35" t="s">
        <v>3</v>
      </c>
      <c r="N38" s="6"/>
      <c r="O38" s="12"/>
      <c r="P38" s="6"/>
      <c r="Q38" s="6"/>
      <c r="R38" s="12"/>
      <c r="S38" s="12"/>
      <c r="T38" s="3"/>
    </row>
    <row r="39" spans="1:20" x14ac:dyDescent="0.35">
      <c r="D39" s="34" t="str">
        <f>IF('Tool Setup'!$B$9=0,"", CONCATENATE('Tool Setup'!$B$9, " ",'Tool Setup'!$B10))</f>
        <v/>
      </c>
      <c r="E39" s="16" t="str">
        <f>IF(INDEX(Variables!$E$6:$E$12,MATCH(E$38,Variables!$D$6:$D$12,0))=0,"No data",IF($B$2="whole day",SUMIFS($E$2:$E$17,$C$2:$C$17,E$38),SUMIFS($E$2:$E$17,$C$2:$C$17,E$38,$D$2:$D$17,$B$2)))</f>
        <v>No data</v>
      </c>
      <c r="F39" s="16" t="str">
        <f>IF(INDEX(Variables!$E$6:$E$12,MATCH(F$38,Variables!$D$6:$D$12,0))=0,"No data",IF($B$2="whole day",SUMIFS($E$2:$E$17,$C$2:$C$17,F$38),SUMIFS($E$2:$E$17,$C$2:$C$17,F$38,$D$2:$D$17,$B$2)))</f>
        <v>No data</v>
      </c>
      <c r="G39" s="16" t="str">
        <f>IF(INDEX(Variables!$E$6:$E$12,MATCH(G$38,Variables!$D$6:$D$12,0))=0,"No data",IF($B$2="whole day",SUMIFS($E$2:$E$17,$C$2:$C$17,G$38),SUMIFS($E$2:$E$17,$C$2:$C$17,G$38,$D$2:$D$17,$B$2)))</f>
        <v>No data</v>
      </c>
      <c r="H39" s="16" t="str">
        <f>IF(INDEX(Variables!$E$6:$E$12,MATCH(H$38,Variables!$D$6:$D$12,0))=0,"No data",IF($B$2="whole day",SUMIFS($E$2:$E$17,$C$2:$C$17,H$38),SUMIFS($E$2:$E$17,$C$2:$C$17,H$38,$D$2:$D$17,$B$2)))</f>
        <v>No data</v>
      </c>
      <c r="I39" s="16" t="str">
        <f>IF(INDEX(Variables!$E$6:$E$12,MATCH(I$38,Variables!$D$6:$D$12,0))=0,"No data",IF($B$2="whole day",SUMIFS($E$2:$E$17,$C$2:$C$17,I$38),SUMIFS($E$2:$E$17,$C$2:$C$17,I$38,$D$2:$D$17,$B$2)))</f>
        <v>No data</v>
      </c>
      <c r="J39" s="16" t="str">
        <f>IF(INDEX(Variables!$E$6:$E$12,MATCH(J$38,Variables!$D$6:$D$12,0))=0,"No data",IF($B$2="whole day",SUMIFS($E$2:$E$17,$C$2:$C$17,J$38),SUMIFS($E$2:$E$17,$C$2:$C$17,J$38,$D$2:$D$17,$B$2)))</f>
        <v>No data</v>
      </c>
      <c r="K39" s="16" t="str">
        <f>IF(INDEX(Variables!$E$6:$E$12,MATCH(K$38,Variables!$D$6:$D$12,0))=0,"No data",IF($B$2="whole day",SUMIFS($E$2:$E$17,$C$2:$C$17,K$38),SUMIFS($E$2:$E$17,$C$2:$C$17,K$38,$D$2:$D$17,$B$2)))</f>
        <v>No data</v>
      </c>
      <c r="L39" s="35">
        <f>SUM(E39:K39)</f>
        <v>0</v>
      </c>
      <c r="N39" s="6"/>
      <c r="O39" s="12"/>
      <c r="P39" s="6"/>
      <c r="Q39" s="6"/>
      <c r="R39" s="12"/>
      <c r="S39" s="12"/>
      <c r="T39" s="3"/>
    </row>
    <row r="40" spans="1:20" x14ac:dyDescent="0.35">
      <c r="D40" s="34" t="str">
        <f>IF('Tool Setup'!$B$9=0,"", CONCATENATE('Tool Setup'!$B$9, " ",'Tool Setup'!$B11))</f>
        <v/>
      </c>
      <c r="E40" s="16" t="str">
        <f>IF(INDEX(Variables!$E$6:$E$12,MATCH(E$38,Variables!$D$6:$D$12,0))=0,"No data",IF($B$2="whole day",SUMIFS($F$2:$F$17,$C$2:$C$17,E$38),SUMIFS($F$2:$F$17,$C$2:$C$17,E$38,$D$2:$D$17,$B$2)))</f>
        <v>No data</v>
      </c>
      <c r="F40" s="16" t="str">
        <f>IF(INDEX(Variables!$E$6:$E$12,MATCH(F$38,Variables!$D$6:$D$12,0))=0,"No data",IF($B$2="whole day",SUMIFS($F$2:$F$17,$C$2:$C$17,F$38),SUMIFS($F$2:$F$17,$C$2:$C$17,F$38,$D$2:$D$17,$B$2)))</f>
        <v>No data</v>
      </c>
      <c r="G40" s="16" t="str">
        <f>IF(INDEX(Variables!$E$6:$E$12,MATCH(G$38,Variables!$D$6:$D$12,0))=0,"No data",IF($B$2="whole day",SUMIFS($F$2:$F$17,$C$2:$C$17,G$38),SUMIFS($F$2:$F$17,$C$2:$C$17,G$38,$D$2:$D$17,$B$2)))</f>
        <v>No data</v>
      </c>
      <c r="H40" s="16" t="str">
        <f>IF(INDEX(Variables!$E$6:$E$12,MATCH(H$38,Variables!$D$6:$D$12,0))=0,"No data",IF($B$2="whole day",SUMIFS($F$2:$F$17,$C$2:$C$17,H$38),SUMIFS($F$2:$F$17,$C$2:$C$17,H$38,$D$2:$D$17,$B$2)))</f>
        <v>No data</v>
      </c>
      <c r="I40" s="16" t="str">
        <f>IF(INDEX(Variables!$E$6:$E$12,MATCH(I$38,Variables!$D$6:$D$12,0))=0,"No data",IF($B$2="whole day",SUMIFS($F$2:$F$17,$C$2:$C$17,I$38),SUMIFS($F$2:$F$17,$C$2:$C$17,I$38,$D$2:$D$17,$B$2)))</f>
        <v>No data</v>
      </c>
      <c r="J40" s="16" t="str">
        <f>IF(INDEX(Variables!$E$6:$E$12,MATCH(J$38,Variables!$D$6:$D$12,0))=0,"No data",IF($B$2="whole day",SUMIFS($F$2:$F$17,$C$2:$C$17,J$38),SUMIFS($F$2:$F$17,$C$2:$C$17,J$38,$D$2:$D$17,$B$2)))</f>
        <v>No data</v>
      </c>
      <c r="K40" s="16" t="str">
        <f>IF(INDEX(Variables!$E$6:$E$12,MATCH(K$38,Variables!$D$6:$D$12,0))=0,"No data",IF($B$2="whole day",SUMIFS($F$2:$F$17,$C$2:$C$17,K$38),SUMIFS($F$2:$F$17,$C$2:$C$17,K$38,$D$2:$D$17,$B$2)))</f>
        <v>No data</v>
      </c>
      <c r="L40" s="35">
        <f t="shared" ref="L40:L48" si="14">SUM(E40:K40)</f>
        <v>0</v>
      </c>
      <c r="N40" s="6"/>
      <c r="O40" s="12"/>
      <c r="P40" s="6"/>
      <c r="Q40" s="6"/>
      <c r="R40" s="12"/>
      <c r="S40" s="12"/>
      <c r="T40" s="3"/>
    </row>
    <row r="41" spans="1:20" x14ac:dyDescent="0.35">
      <c r="D41" s="34" t="str">
        <f>IF('Tool Setup'!$B$9=0,"", CONCATENATE('Tool Setup'!$B$9, " ",'Tool Setup'!$B12))</f>
        <v/>
      </c>
      <c r="E41" s="16" t="str">
        <f>IF(INDEX(Variables!$E$6:$E$12,MATCH(E$38,Variables!$D$6:$D$12,0))=0,"No data",IF($B$2="whole day",SUMIFS($G$2:$G$17,$C$2:$C$17,E$38),SUMIFS($G$2:$G$17,$C$2:$C$17,E$38,$D$2:$D$17,$B$2)))</f>
        <v>No data</v>
      </c>
      <c r="F41" s="16" t="str">
        <f>IF(INDEX(Variables!$E$6:$E$12,MATCH(F$38,Variables!$D$6:$D$12,0))=0,"No data",IF($B$2="whole day",SUMIFS($G$2:$G$17,$C$2:$C$17,F$38),SUMIFS($G$2:$G$17,$C$2:$C$17,F$38,$D$2:$D$17,$B$2)))</f>
        <v>No data</v>
      </c>
      <c r="G41" s="16" t="str">
        <f>IF(INDEX(Variables!$E$6:$E$12,MATCH(G$38,Variables!$D$6:$D$12,0))=0,"No data",IF($B$2="whole day",SUMIFS($G$2:$G$17,$C$2:$C$17,G$38),SUMIFS($G$2:$G$17,$C$2:$C$17,G$38,$D$2:$D$17,$B$2)))</f>
        <v>No data</v>
      </c>
      <c r="H41" s="16" t="str">
        <f>IF(INDEX(Variables!$E$6:$E$12,MATCH(H$38,Variables!$D$6:$D$12,0))=0,"No data",IF($B$2="whole day",SUMIFS($G$2:$G$17,$C$2:$C$17,H$38),SUMIFS($G$2:$G$17,$C$2:$C$17,H$38,$D$2:$D$17,$B$2)))</f>
        <v>No data</v>
      </c>
      <c r="I41" s="16" t="str">
        <f>IF(INDEX(Variables!$E$6:$E$12,MATCH(I$38,Variables!$D$6:$D$12,0))=0,"No data",IF($B$2="whole day",SUMIFS($G$2:$G$17,$C$2:$C$17,I$38),SUMIFS($G$2:$G$17,$C$2:$C$17,I$38,$D$2:$D$17,$B$2)))</f>
        <v>No data</v>
      </c>
      <c r="J41" s="16" t="str">
        <f>IF(INDEX(Variables!$E$6:$E$12,MATCH(J$38,Variables!$D$6:$D$12,0))=0,"No data",IF($B$2="whole day",SUMIFS($G$2:$G$17,$C$2:$C$17,J$38),SUMIFS($G$2:$G$17,$C$2:$C$17,J$38,$D$2:$D$17,$B$2)))</f>
        <v>No data</v>
      </c>
      <c r="K41" s="16" t="str">
        <f>IF(INDEX(Variables!$E$6:$E$12,MATCH(K$38,Variables!$D$6:$D$12,0))=0,"No data",IF($B$2="whole day",SUMIFS($G$2:$G$17,$C$2:$C$17,K$38),SUMIFS($G$2:$G$17,$C$2:$C$17,K$38,$D$2:$D$17,$B$2)))</f>
        <v>No data</v>
      </c>
      <c r="L41" s="35">
        <f t="shared" si="14"/>
        <v>0</v>
      </c>
      <c r="N41" s="6"/>
      <c r="O41" s="12"/>
      <c r="P41" s="6"/>
      <c r="Q41" s="6"/>
      <c r="R41" s="12"/>
      <c r="S41" s="12"/>
      <c r="T41" s="3"/>
    </row>
    <row r="42" spans="1:20" x14ac:dyDescent="0.35">
      <c r="D42" s="34" t="str">
        <f>IF('Tool Setup'!$B$9=0,"", CONCATENATE('Tool Setup'!$B$9, " ",'Tool Setup'!$B13))</f>
        <v/>
      </c>
      <c r="E42" s="16" t="str">
        <f>IF(INDEX(Variables!$E$6:$E$12,MATCH(E$38,Variables!$D$6:$D$12,0))=0,"No data",IF($B$2="whole day",SUMIFS($H$2:$H$17,$C$2:$C$17,E$38),SUMIFS($H$2:$H$17,$C$2:$C$17,E$38,$D$2:$D$17,$B$2)))</f>
        <v>No data</v>
      </c>
      <c r="F42" s="16" t="str">
        <f>IF(INDEX(Variables!$E$6:$E$12,MATCH(F$38,Variables!$D$6:$D$12,0))=0,"No data",IF($B$2="whole day",SUMIFS($H$2:$H$17,$C$2:$C$17,F$38),SUMIFS($H$2:$H$17,$C$2:$C$17,F$38,$D$2:$D$17,$B$2)))</f>
        <v>No data</v>
      </c>
      <c r="G42" s="16" t="str">
        <f>IF(INDEX(Variables!$E$6:$E$12,MATCH(G$38,Variables!$D$6:$D$12,0))=0,"No data",IF($B$2="whole day",SUMIFS($H$2:$H$17,$C$2:$C$17,G$38),SUMIFS($H$2:$H$17,$C$2:$C$17,G$38,$D$2:$D$17,$B$2)))</f>
        <v>No data</v>
      </c>
      <c r="H42" s="16" t="str">
        <f>IF(INDEX(Variables!$E$6:$E$12,MATCH(H$38,Variables!$D$6:$D$12,0))=0,"No data",IF($B$2="whole day",SUMIFS($H$2:$H$17,$C$2:$C$17,H$38),SUMIFS($H$2:$H$17,$C$2:$C$17,H$38,$D$2:$D$17,$B$2)))</f>
        <v>No data</v>
      </c>
      <c r="I42" s="16" t="str">
        <f>IF(INDEX(Variables!$E$6:$E$12,MATCH(I$38,Variables!$D$6:$D$12,0))=0,"No data",IF($B$2="whole day",SUMIFS($H$2:$H$17,$C$2:$C$17,I$38),SUMIFS($H$2:$H$17,$C$2:$C$17,I$38,$D$2:$D$17,$B$2)))</f>
        <v>No data</v>
      </c>
      <c r="J42" s="16" t="str">
        <f>IF(INDEX(Variables!$E$6:$E$12,MATCH(J$38,Variables!$D$6:$D$12,0))=0,"No data",IF($B$2="whole day",SUMIFS($H$2:$H$17,$C$2:$C$17,J$38),SUMIFS($H$2:$H$17,$C$2:$C$17,J$38,$D$2:$D$17,$B$2)))</f>
        <v>No data</v>
      </c>
      <c r="K42" s="16" t="str">
        <f>IF(INDEX(Variables!$E$6:$E$12,MATCH(K$38,Variables!$D$6:$D$12,0))=0,"No data",IF($B$2="whole day",SUMIFS($H$2:$H$17,$C$2:$C$17,K$38),SUMIFS($H$2:$H$17,$C$2:$C$17,K$38,$D$2:$D$17,$B$2)))</f>
        <v>No data</v>
      </c>
      <c r="L42" s="35">
        <f t="shared" si="14"/>
        <v>0</v>
      </c>
      <c r="N42" s="6"/>
      <c r="O42" s="12"/>
      <c r="P42" s="6"/>
      <c r="Q42" s="6"/>
      <c r="R42" s="12"/>
      <c r="S42" s="12"/>
      <c r="T42" s="3"/>
    </row>
    <row r="43" spans="1:20" x14ac:dyDescent="0.35">
      <c r="D43" s="34" t="str">
        <f>IF('Tool Setup'!$B$9=0,"", CONCATENATE('Tool Setup'!$B$9, " ",'Tool Setup'!$B14))</f>
        <v/>
      </c>
      <c r="E43" s="16" t="str">
        <f>IF(INDEX(Variables!$E$6:$E$12,MATCH(E$38,Variables!$D$6:$D$12,0))=0,"No data",IF($B$2="whole day",SUMIFS($I$2:$I$17,$C$2:$C$17,E$38),SUMIFS($I$2:$I$17,$C$2:$C$17,E$38,$D$2:$D$17,$B$2)))</f>
        <v>No data</v>
      </c>
      <c r="F43" s="16" t="str">
        <f>IF(INDEX(Variables!$E$6:$E$12,MATCH(F$38,Variables!$D$6:$D$12,0))=0,"No data",IF($B$2="whole day",SUMIFS($I$2:$I$17,$C$2:$C$17,F$38),SUMIFS($I$2:$I$17,$C$2:$C$17,F$38,$D$2:$D$17,$B$2)))</f>
        <v>No data</v>
      </c>
      <c r="G43" s="16" t="str">
        <f>IF(INDEX(Variables!$E$6:$E$12,MATCH(G$38,Variables!$D$6:$D$12,0))=0,"No data",IF($B$2="whole day",SUMIFS($I$2:$I$17,$C$2:$C$17,G$38),SUMIFS($I$2:$I$17,$C$2:$C$17,G$38,$D$2:$D$17,$B$2)))</f>
        <v>No data</v>
      </c>
      <c r="H43" s="16" t="str">
        <f>IF(INDEX(Variables!$E$6:$E$12,MATCH(H$38,Variables!$D$6:$D$12,0))=0,"No data",IF($B$2="whole day",SUMIFS($I$2:$I$17,$C$2:$C$17,H$38),SUMIFS($I$2:$I$17,$C$2:$C$17,H$38,$D$2:$D$17,$B$2)))</f>
        <v>No data</v>
      </c>
      <c r="I43" s="16" t="str">
        <f>IF(INDEX(Variables!$E$6:$E$12,MATCH(I$38,Variables!$D$6:$D$12,0))=0,"No data",IF($B$2="whole day",SUMIFS($I$2:$I$17,$C$2:$C$17,I$38),SUMIFS($I$2:$I$17,$C$2:$C$17,I$38,$D$2:$D$17,$B$2)))</f>
        <v>No data</v>
      </c>
      <c r="J43" s="16" t="str">
        <f>IF(INDEX(Variables!$E$6:$E$12,MATCH(J$38,Variables!$D$6:$D$12,0))=0,"No data",IF($B$2="whole day",SUMIFS($I$2:$I$17,$C$2:$C$17,J$38),SUMIFS($I$2:$I$17,$C$2:$C$17,J$38,$D$2:$D$17,$B$2)))</f>
        <v>No data</v>
      </c>
      <c r="K43" s="16" t="str">
        <f>IF(INDEX(Variables!$E$6:$E$12,MATCH(K$38,Variables!$D$6:$D$12,0))=0,"No data",IF($B$2="whole day",SUMIFS($I$2:$I$17,$C$2:$C$17,K$38),SUMIFS($I$2:$I$17,$C$2:$C$17,K$38,$D$2:$D$17,$B$2)))</f>
        <v>No data</v>
      </c>
      <c r="L43" s="35">
        <f t="shared" si="14"/>
        <v>0</v>
      </c>
      <c r="N43" s="6"/>
      <c r="O43" s="12"/>
      <c r="P43" s="6"/>
      <c r="Q43" s="6"/>
      <c r="R43" s="12"/>
      <c r="S43" s="12"/>
      <c r="T43" s="3"/>
    </row>
    <row r="44" spans="1:20" x14ac:dyDescent="0.35">
      <c r="D44" s="34" t="str">
        <f>IF('Tool Setup'!$C9=0, " ", CONCATENATE('Tool Setup'!$C$9, " ", 'Tool Setup'!$C10))</f>
        <v xml:space="preserve"> </v>
      </c>
      <c r="E44" s="16" t="str">
        <f>IF(INDEX(Variables!$E$6:$E$12,MATCH(E$38,Variables!$D$6:$D$12,0))=0,"No data",IF($B$2="whole day",SUMIFS($J$2:$J$17,$C$2:$C$17,E$38),SUMIFS($J$2:$J$17,$C$2:$C$17,E$38,$D$2:$D$17,$B$2)))</f>
        <v>No data</v>
      </c>
      <c r="F44" s="16" t="str">
        <f>IF(INDEX(Variables!$E$6:$E$12,MATCH(F$38,Variables!$D$6:$D$12,0))=0,"No data",IF($B$2="whole day",SUMIFS($J$2:$J$17,$C$2:$C$17,F$38),SUMIFS($J$2:$J$17,$C$2:$C$17,F$38,$D$2:$D$17,$B$2)))</f>
        <v>No data</v>
      </c>
      <c r="G44" s="16" t="str">
        <f>IF(INDEX(Variables!$E$6:$E$12,MATCH(G$38,Variables!$D$6:$D$12,0))=0,"No data",IF($B$2="whole day",SUMIFS($J$2:$J$17,$C$2:$C$17,G$38),SUMIFS($J$2:$J$17,$C$2:$C$17,G$38,$D$2:$D$17,$B$2)))</f>
        <v>No data</v>
      </c>
      <c r="H44" s="16" t="str">
        <f>IF(INDEX(Variables!$E$6:$E$12,MATCH(H$38,Variables!$D$6:$D$12,0))=0,"No data",IF($B$2="whole day",SUMIFS($J$2:$J$17,$C$2:$C$17,H$38),SUMIFS($J$2:$J$17,$C$2:$C$17,H$38,$D$2:$D$17,$B$2)))</f>
        <v>No data</v>
      </c>
      <c r="I44" s="16" t="str">
        <f>IF(INDEX(Variables!$E$6:$E$12,MATCH(I$38,Variables!$D$6:$D$12,0))=0,"No data",IF($B$2="whole day",SUMIFS($J$2:$J$17,$C$2:$C$17,I$38),SUMIFS($J$2:$J$17,$C$2:$C$17,I$38,$D$2:$D$17,$B$2)))</f>
        <v>No data</v>
      </c>
      <c r="J44" s="16" t="str">
        <f>IF(INDEX(Variables!$E$6:$E$12,MATCH(J$38,Variables!$D$6:$D$12,0))=0,"No data",IF($B$2="whole day",SUMIFS($J$2:$J$17,$C$2:$C$17,J$38),SUMIFS($J$2:$J$17,$C$2:$C$17,J$38,$D$2:$D$17,$B$2)))</f>
        <v>No data</v>
      </c>
      <c r="K44" s="16" t="str">
        <f>IF(INDEX(Variables!$E$6:$E$12,MATCH(K$38,Variables!$D$6:$D$12,0))=0,"No data",IF($B$2="whole day",SUMIFS($J$2:$J$17,$C$2:$C$17,K$38),SUMIFS($J$2:$J$17,$C$2:$C$17,K$38,$D$2:$D$17,$B$2)))</f>
        <v>No data</v>
      </c>
      <c r="L44" s="35">
        <f t="shared" si="14"/>
        <v>0</v>
      </c>
      <c r="P44" s="6"/>
      <c r="Q44" s="12"/>
      <c r="R44" s="12"/>
      <c r="S44" s="12"/>
      <c r="T44" s="3"/>
    </row>
    <row r="45" spans="1:20" x14ac:dyDescent="0.35">
      <c r="D45" s="34" t="str">
        <f>IF('Tool Setup'!$C10=0, " ", CONCATENATE('Tool Setup'!$C$9, " ", 'Tool Setup'!$C11))</f>
        <v xml:space="preserve"> </v>
      </c>
      <c r="E45" s="16" t="str">
        <f>IF(INDEX(Variables!$E$6:$E$12,MATCH(E$38,Variables!$D$6:$D$12,0))=0,"No data",IF($B$2="whole day",SUMIFS($K$2:$K$17,$C$2:$C$17,E$38),SUMIFS($K$2:$K$17,$C$2:$C$17,E$38,$D$2:$D$17,$B$2)))</f>
        <v>No data</v>
      </c>
      <c r="F45" s="16" t="str">
        <f>IF(INDEX(Variables!$E$6:$E$12,MATCH(F$38,Variables!$D$6:$D$12,0))=0,"No data",IF($B$2="whole day",SUMIFS($K$2:$K$17,$C$2:$C$17,F$38),SUMIFS($K$2:$K$17,$C$2:$C$17,F$38,$D$2:$D$17,$B$2)))</f>
        <v>No data</v>
      </c>
      <c r="G45" s="16" t="str">
        <f>IF(INDEX(Variables!$E$6:$E$12,MATCH(G$38,Variables!$D$6:$D$12,0))=0,"No data",IF($B$2="whole day",SUMIFS($K$2:$K$17,$C$2:$C$17,G$38),SUMIFS($K$2:$K$17,$C$2:$C$17,G$38,$D$2:$D$17,$B$2)))</f>
        <v>No data</v>
      </c>
      <c r="H45" s="16" t="str">
        <f>IF(INDEX(Variables!$E$6:$E$12,MATCH(H$38,Variables!$D$6:$D$12,0))=0,"No data",IF($B$2="whole day",SUMIFS($K$2:$K$17,$C$2:$C$17,H$38),SUMIFS($K$2:$K$17,$C$2:$C$17,H$38,$D$2:$D$17,$B$2)))</f>
        <v>No data</v>
      </c>
      <c r="I45" s="16" t="str">
        <f>IF(INDEX(Variables!$E$6:$E$12,MATCH(I$38,Variables!$D$6:$D$12,0))=0,"No data",IF($B$2="whole day",SUMIFS($K$2:$K$17,$C$2:$C$17,I$38),SUMIFS($K$2:$K$17,$C$2:$C$17,I$38,$D$2:$D$17,$B$2)))</f>
        <v>No data</v>
      </c>
      <c r="J45" s="16" t="str">
        <f>IF(INDEX(Variables!$E$6:$E$12,MATCH(J$38,Variables!$D$6:$D$12,0))=0,"No data",IF($B$2="whole day",SUMIFS($K$2:$K$17,$C$2:$C$17,J$38),SUMIFS($K$2:$K$17,$C$2:$C$17,J$38,$D$2:$D$17,$B$2)))</f>
        <v>No data</v>
      </c>
      <c r="K45" s="16" t="str">
        <f>IF(INDEX(Variables!$E$6:$E$12,MATCH(K$38,Variables!$D$6:$D$12,0))=0,"No data",IF($B$2="whole day",SUMIFS($K$2:$K$17,$C$2:$C$17,K$38),SUMIFS($K$2:$K$17,$C$2:$C$17,K$38,$D$2:$D$17,$B$2)))</f>
        <v>No data</v>
      </c>
      <c r="L45" s="35">
        <f t="shared" si="14"/>
        <v>0</v>
      </c>
      <c r="O45" s="3"/>
      <c r="P45" s="12"/>
      <c r="Q45" s="6" t="s">
        <v>21</v>
      </c>
      <c r="R45" s="12"/>
      <c r="S45" s="12"/>
      <c r="T45" s="3"/>
    </row>
    <row r="46" spans="1:20" x14ac:dyDescent="0.35">
      <c r="D46" s="34" t="str">
        <f>IF('Tool Setup'!$C11=0, " ", CONCATENATE('Tool Setup'!$C$9, " ", 'Tool Setup'!$C12))</f>
        <v xml:space="preserve"> </v>
      </c>
      <c r="E46" s="16" t="str">
        <f>IF(INDEX(Variables!$E$6:$E$12,MATCH(E$38,Variables!$D$6:$D$12,0))=0,"No data",IF($B$2="whole day",SUMIFS($L$2:$L$17,$C$2:$C$17,E$38),SUMIFS($L$2:$L$17,$C$2:$C$17,E$38,$D$2:$D$17,$B$2)))</f>
        <v>No data</v>
      </c>
      <c r="F46" s="16" t="str">
        <f>IF(INDEX(Variables!$E$6:$E$12,MATCH(F$38,Variables!$D$6:$D$12,0))=0,"No data",IF($B$2="whole day",SUMIFS($L$2:$L$17,$C$2:$C$17,F$38),SUMIFS($L$2:$L$17,$C$2:$C$17,F$38,$D$2:$D$17,$B$2)))</f>
        <v>No data</v>
      </c>
      <c r="G46" s="16" t="str">
        <f>IF(INDEX(Variables!$E$6:$E$12,MATCH(G$38,Variables!$D$6:$D$12,0))=0,"No data",IF($B$2="whole day",SUMIFS($L$2:$L$17,$C$2:$C$17,G$38),SUMIFS($L$2:$L$17,$C$2:$C$17,G$38,$D$2:$D$17,$B$2)))</f>
        <v>No data</v>
      </c>
      <c r="H46" s="16" t="str">
        <f>IF(INDEX(Variables!$E$6:$E$12,MATCH(H$38,Variables!$D$6:$D$12,0))=0,"No data",IF($B$2="whole day",SUMIFS($L$2:$L$17,$C$2:$C$17,H$38),SUMIFS($L$2:$L$17,$C$2:$C$17,H$38,$D$2:$D$17,$B$2)))</f>
        <v>No data</v>
      </c>
      <c r="I46" s="16" t="str">
        <f>IF(INDEX(Variables!$E$6:$E$12,MATCH(I$38,Variables!$D$6:$D$12,0))=0,"No data",IF($B$2="whole day",SUMIFS($L$2:$L$17,$C$2:$C$17,I$38),SUMIFS($L$2:$L$17,$C$2:$C$17,I$38,$D$2:$D$17,$B$2)))</f>
        <v>No data</v>
      </c>
      <c r="J46" s="16" t="str">
        <f>IF(INDEX(Variables!$E$6:$E$12,MATCH(J$38,Variables!$D$6:$D$12,0))=0,"No data",IF($B$2="whole day",SUMIFS($L$2:$L$17,$C$2:$C$17,J$38),SUMIFS($L$2:$L$17,$C$2:$C$17,J$38,$D$2:$D$17,$B$2)))</f>
        <v>No data</v>
      </c>
      <c r="K46" s="16" t="str">
        <f>IF(INDEX(Variables!$E$6:$E$12,MATCH(K$38,Variables!$D$6:$D$12,0))=0,"No data",IF($B$2="whole day",SUMIFS($L$2:$L$17,$C$2:$C$17,K$38),SUMIFS($L$2:$L$17,$C$2:$C$17,K$38,$D$2:$D$17,$B$2)))</f>
        <v>No data</v>
      </c>
      <c r="L46" s="35">
        <f t="shared" si="14"/>
        <v>0</v>
      </c>
      <c r="P46" s="6"/>
      <c r="Q46" s="6"/>
      <c r="R46" s="12"/>
      <c r="S46" s="12"/>
      <c r="T46" s="3"/>
    </row>
    <row r="47" spans="1:20" x14ac:dyDescent="0.35">
      <c r="D47" s="34" t="str">
        <f>IF('Tool Setup'!$C12=0, " ", CONCATENATE('Tool Setup'!$C$9, " ", 'Tool Setup'!$C13))</f>
        <v xml:space="preserve"> </v>
      </c>
      <c r="E47" s="16" t="str">
        <f>IF(INDEX(Variables!$E$6:$E$12,MATCH(E$38,Variables!$D$6:$D$12,0))=0,"No data",IF($B$2="whole day",SUMIFS($M$2:$M$17,$C$2:$C$17,E$38),SUMIFS($M$2:$M$17,$C$2:$C$17,E$38,$D$2:$D$17,$B$2)))</f>
        <v>No data</v>
      </c>
      <c r="F47" s="16" t="str">
        <f>IF(INDEX(Variables!$E$6:$E$12,MATCH(F$38,Variables!$D$6:$D$12,0))=0,"No data",IF($B$2="whole day",SUMIFS($M$2:$M$17,$C$2:$C$17,F$38),SUMIFS($M$2:$M$17,$C$2:$C$17,F$38,$D$2:$D$17,$B$2)))</f>
        <v>No data</v>
      </c>
      <c r="G47" s="16" t="str">
        <f>IF(INDEX(Variables!$E$6:$E$12,MATCH(G$38,Variables!$D$6:$D$12,0))=0,"No data",IF($B$2="whole day",SUMIFS($M$2:$M$17,$C$2:$C$17,G$38),SUMIFS($M$2:$M$17,$C$2:$C$17,G$38,$D$2:$D$17,$B$2)))</f>
        <v>No data</v>
      </c>
      <c r="H47" s="16" t="str">
        <f>IF(INDEX(Variables!$E$6:$E$12,MATCH(H$38,Variables!$D$6:$D$12,0))=0,"No data",IF($B$2="whole day",SUMIFS($M$2:$M$17,$C$2:$C$17,H$38),SUMIFS($M$2:$M$17,$C$2:$C$17,H$38,$D$2:$D$17,$B$2)))</f>
        <v>No data</v>
      </c>
      <c r="I47" s="16" t="str">
        <f>IF(INDEX(Variables!$E$6:$E$12,MATCH(I$38,Variables!$D$6:$D$12,0))=0,"No data",IF($B$2="whole day",SUMIFS($M$2:$M$17,$C$2:$C$17,I$38),SUMIFS($M$2:$M$17,$C$2:$C$17,I$38,$D$2:$D$17,$B$2)))</f>
        <v>No data</v>
      </c>
      <c r="J47" s="16" t="str">
        <f>IF(INDEX(Variables!$E$6:$E$12,MATCH(J$38,Variables!$D$6:$D$12,0))=0,"No data",IF($B$2="whole day",SUMIFS($M$2:$M$17,$C$2:$C$17,J$38),SUMIFS($M$2:$M$17,$C$2:$C$17,J$38,$D$2:$D$17,$B$2)))</f>
        <v>No data</v>
      </c>
      <c r="K47" s="16" t="str">
        <f>IF(INDEX(Variables!$E$6:$E$12,MATCH(K$38,Variables!$D$6:$D$12,0))=0,"No data",IF($B$2="whole day",SUMIFS($M$2:$M$17,$C$2:$C$17,K$38),SUMIFS($M$2:$M$17,$C$2:$C$17,K$38,$D$2:$D$17,$B$2)))</f>
        <v>No data</v>
      </c>
      <c r="L47" s="35">
        <f t="shared" si="14"/>
        <v>0</v>
      </c>
      <c r="P47" s="6"/>
      <c r="Q47" s="6"/>
      <c r="R47" s="12"/>
      <c r="S47" s="12"/>
      <c r="T47" s="3"/>
    </row>
    <row r="48" spans="1:20" x14ac:dyDescent="0.35">
      <c r="D48" s="34" t="str">
        <f>IF('Tool Setup'!$C13=0, " ", CONCATENATE('Tool Setup'!$C$9, " ", 'Tool Setup'!$C14))</f>
        <v xml:space="preserve"> </v>
      </c>
      <c r="E48" s="16" t="str">
        <f>IF(INDEX(Variables!$E$6:$E$12,MATCH(E$38,Variables!$D$6:$D$12,0))=0,"No data",IF($B$2="whole day",SUMIFS($N$2:$N$17,$C$2:$C$17,E$38),SUMIFS($N$2:$N$17,$C$2:$C$17,E$38,$D$2:$D$17,$B$2)))</f>
        <v>No data</v>
      </c>
      <c r="F48" s="16" t="str">
        <f>IF(INDEX(Variables!$E$6:$E$12,MATCH(F$38,Variables!$D$6:$D$12,0))=0,"No data",IF($B$2="whole day",SUMIFS($N$2:$N$17,$C$2:$C$17,F$38),SUMIFS($N$2:$N$17,$C$2:$C$17,F$38,$D$2:$D$17,$B$2)))</f>
        <v>No data</v>
      </c>
      <c r="G48" s="16" t="str">
        <f>IF(INDEX(Variables!$E$6:$E$12,MATCH(G$38,Variables!$D$6:$D$12,0))=0,"No data",IF($B$2="whole day",SUMIFS($N$2:$N$17,$C$2:$C$17,G$38),SUMIFS($N$2:$N$17,$C$2:$C$17,G$38,$D$2:$D$17,$B$2)))</f>
        <v>No data</v>
      </c>
      <c r="H48" s="16" t="str">
        <f>IF(INDEX(Variables!$E$6:$E$12,MATCH(H$38,Variables!$D$6:$D$12,0))=0,"No data",IF($B$2="whole day",SUMIFS($N$2:$N$17,$C$2:$C$17,H$38),SUMIFS($N$2:$N$17,$C$2:$C$17,H$38,$D$2:$D$17,$B$2)))</f>
        <v>No data</v>
      </c>
      <c r="I48" s="16" t="str">
        <f>IF(INDEX(Variables!$E$6:$E$12,MATCH(I$38,Variables!$D$6:$D$12,0))=0,"No data",IF($B$2="whole day",SUMIFS($N$2:$N$17,$C$2:$C$17,I$38),SUMIFS($N$2:$N$17,$C$2:$C$17,I$38,$D$2:$D$17,$B$2)))</f>
        <v>No data</v>
      </c>
      <c r="J48" s="16" t="str">
        <f>IF(INDEX(Variables!$E$6:$E$12,MATCH(J$38,Variables!$D$6:$D$12,0))=0,"No data",IF($B$2="whole day",SUMIFS($N$2:$N$17,$C$2:$C$17,J$38),SUMIFS($N$2:$N$17,$C$2:$C$17,J$38,$D$2:$D$17,$B$2)))</f>
        <v>No data</v>
      </c>
      <c r="K48" s="16" t="str">
        <f>IF(INDEX(Variables!$E$6:$E$12,MATCH(K$38,Variables!$D$6:$D$12,0))=0,"No data",IF($B$2="whole day",SUMIFS($N$2:$N$17,$C$2:$C$17,K$38),SUMIFS($N$2:$N$17,$C$2:$C$17,K$38,$D$2:$D$17,$B$2)))</f>
        <v>No data</v>
      </c>
      <c r="L48" s="35">
        <f t="shared" si="14"/>
        <v>0</v>
      </c>
      <c r="P48" s="6"/>
      <c r="Q48" s="6"/>
      <c r="R48" s="12"/>
      <c r="S48" s="12"/>
      <c r="T48" s="3"/>
    </row>
    <row r="49" spans="1:20" x14ac:dyDescent="0.35">
      <c r="D49" s="34" t="s">
        <v>23</v>
      </c>
      <c r="E49" s="18" t="str">
        <f>IF(SUM(E39:E48)=0,"",SUM(E39:E48))</f>
        <v/>
      </c>
      <c r="F49" s="18" t="str">
        <f>IF(SUM(F39:F48)=0,"",SUM(F39:F48))</f>
        <v/>
      </c>
      <c r="G49" s="18" t="str">
        <f>IF(SUM(G39:G48)=0,"",SUM(G39:G48))</f>
        <v/>
      </c>
      <c r="H49" s="18" t="str">
        <f>IF(SUM(H39:H48)=0,"",SUM(H39:H48))</f>
        <v/>
      </c>
      <c r="I49" s="18" t="str">
        <f>IF(SUM(I39:I48)=0,"",SUM(I39:I48))</f>
        <v/>
      </c>
      <c r="J49" s="18" t="str">
        <f>IF(SUM(J39:J48)=0,"No data",SUM(J39:J48))</f>
        <v>No data</v>
      </c>
      <c r="K49" s="18" t="str">
        <f>IF(SUM(K39:K48)=0,"No data",SUM(K39:K48))</f>
        <v>No data</v>
      </c>
      <c r="P49" s="6"/>
      <c r="Q49" s="6"/>
      <c r="R49" s="12"/>
      <c r="S49" s="12"/>
      <c r="T49" s="3"/>
    </row>
    <row r="50" spans="1:20" x14ac:dyDescent="0.35">
      <c r="A50" s="6"/>
      <c r="E50" s="6"/>
      <c r="F50" s="15"/>
      <c r="G50" s="15"/>
      <c r="H50" s="15"/>
      <c r="I50" s="15"/>
      <c r="J50" s="15"/>
      <c r="K50" s="15"/>
      <c r="L50" s="15"/>
      <c r="P50" s="6"/>
      <c r="R50" s="12"/>
      <c r="S50" s="12"/>
      <c r="T50" s="3"/>
    </row>
    <row r="51" spans="1:20" x14ac:dyDescent="0.35">
      <c r="D51" t="str">
        <f>IF('Tool Setup'!$B$9=0,"", 'Tool Setup'!$B$9)</f>
        <v/>
      </c>
      <c r="E51" t="str">
        <f>IF(SUM(E39:E43)=0,"No data",SUM(E39:E43))</f>
        <v>No data</v>
      </c>
      <c r="F51" t="str">
        <f t="shared" ref="F51:K51" si="15">IF(SUM(F39:F43)=0,"No data",SUM(F39:F43))</f>
        <v>No data</v>
      </c>
      <c r="G51" t="str">
        <f t="shared" si="15"/>
        <v>No data</v>
      </c>
      <c r="H51" t="str">
        <f t="shared" si="15"/>
        <v>No data</v>
      </c>
      <c r="I51" t="str">
        <f t="shared" si="15"/>
        <v>No data</v>
      </c>
      <c r="J51" t="str">
        <f t="shared" si="15"/>
        <v>No data</v>
      </c>
      <c r="K51" t="str">
        <f t="shared" si="15"/>
        <v>No data</v>
      </c>
      <c r="N51" s="6"/>
    </row>
    <row r="52" spans="1:20" x14ac:dyDescent="0.35">
      <c r="D52" t="str">
        <f>IF('Tool Setup'!$C$9=0,"", 'Tool Setup'!$C$9)</f>
        <v/>
      </c>
      <c r="E52" t="str">
        <f>IF(SUM(E44:E48)=0,"No data",SUM(E44:E48))</f>
        <v>No data</v>
      </c>
      <c r="F52" t="str">
        <f t="shared" ref="F52:K52" si="16">IF(SUM(F44:F48)=0,"No data",SUM(F44:F48))</f>
        <v>No data</v>
      </c>
      <c r="G52" t="str">
        <f t="shared" si="16"/>
        <v>No data</v>
      </c>
      <c r="H52" t="str">
        <f t="shared" si="16"/>
        <v>No data</v>
      </c>
      <c r="I52" t="str">
        <f t="shared" si="16"/>
        <v>No data</v>
      </c>
      <c r="J52" t="str">
        <f t="shared" si="16"/>
        <v>No data</v>
      </c>
      <c r="K52" t="str">
        <f t="shared" si="16"/>
        <v>No data</v>
      </c>
    </row>
    <row r="57" spans="1:20" x14ac:dyDescent="0.35">
      <c r="A57" s="6"/>
      <c r="B57" s="6"/>
      <c r="C57" s="6"/>
      <c r="D57" s="6"/>
      <c r="E57" s="6"/>
      <c r="F57" s="6"/>
      <c r="G57" s="6"/>
      <c r="H57" s="6"/>
      <c r="I57" s="6"/>
      <c r="J57" s="6"/>
      <c r="K57" s="6"/>
      <c r="L57" s="6"/>
    </row>
    <row r="58" spans="1:20" x14ac:dyDescent="0.35">
      <c r="A58" s="6"/>
      <c r="B58" s="6"/>
      <c r="C58" s="6"/>
      <c r="D58" s="6"/>
      <c r="E58" s="6"/>
      <c r="F58" s="12"/>
      <c r="G58" s="12"/>
      <c r="H58" s="12"/>
      <c r="I58" s="12"/>
      <c r="J58" s="12"/>
      <c r="K58" s="12"/>
      <c r="L58" s="12"/>
      <c r="M58" s="6"/>
    </row>
    <row r="59" spans="1:20" x14ac:dyDescent="0.35">
      <c r="A59" s="6"/>
      <c r="B59" s="6"/>
      <c r="C59" s="6"/>
      <c r="D59" s="6"/>
      <c r="E59" s="6"/>
      <c r="F59" s="17"/>
      <c r="G59" s="17"/>
      <c r="H59" s="17"/>
      <c r="I59" s="17"/>
      <c r="J59" s="17"/>
      <c r="K59" s="17"/>
      <c r="L59" s="17"/>
    </row>
    <row r="60" spans="1:20" x14ac:dyDescent="0.35">
      <c r="A60" s="6"/>
      <c r="B60" s="6"/>
      <c r="C60" s="6"/>
      <c r="D60" s="6"/>
      <c r="E60" s="6"/>
      <c r="F60" s="17"/>
      <c r="G60" s="17"/>
      <c r="H60" s="17"/>
      <c r="I60" s="17"/>
      <c r="J60" s="17"/>
      <c r="K60" s="17"/>
      <c r="L60" s="17"/>
      <c r="M60" s="6"/>
    </row>
    <row r="61" spans="1:20" x14ac:dyDescent="0.35">
      <c r="A61" s="6"/>
      <c r="B61" s="6"/>
      <c r="C61" s="6"/>
      <c r="D61" s="6"/>
      <c r="E61" s="6"/>
      <c r="F61" s="17"/>
      <c r="G61" s="17"/>
      <c r="H61" s="17"/>
      <c r="I61" s="17"/>
      <c r="J61" s="17"/>
      <c r="K61" s="17"/>
      <c r="L61" s="17"/>
      <c r="M61" s="6"/>
    </row>
    <row r="62" spans="1:20" x14ac:dyDescent="0.35">
      <c r="A62" s="6"/>
      <c r="B62" s="6"/>
      <c r="C62" s="6"/>
      <c r="D62" s="6"/>
      <c r="E62" s="6"/>
      <c r="F62" s="17"/>
      <c r="G62" s="17"/>
      <c r="H62" s="17"/>
      <c r="I62" s="17"/>
      <c r="J62" s="17"/>
      <c r="K62" s="17"/>
      <c r="L62" s="17"/>
      <c r="M62" s="6"/>
    </row>
    <row r="63" spans="1:20" x14ac:dyDescent="0.35">
      <c r="A63" s="6"/>
      <c r="B63" s="6"/>
      <c r="C63" s="6"/>
      <c r="D63" s="6"/>
      <c r="E63" s="6"/>
      <c r="F63" s="17"/>
      <c r="G63" s="17"/>
      <c r="H63" s="17"/>
      <c r="I63" s="17"/>
      <c r="J63" s="17"/>
      <c r="K63" s="17"/>
      <c r="L63" s="17"/>
      <c r="M63" s="6"/>
    </row>
    <row r="64" spans="1:20" x14ac:dyDescent="0.35">
      <c r="M64" s="6"/>
    </row>
    <row r="65" spans="13:13" x14ac:dyDescent="0.35">
      <c r="M65" s="6"/>
    </row>
    <row r="66" spans="13:13" x14ac:dyDescent="0.35">
      <c r="M66" s="6"/>
    </row>
  </sheetData>
  <sheetProtection selectLockedCells="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sheetPr>
  <dimension ref="A1:K201"/>
  <sheetViews>
    <sheetView topLeftCell="A28" zoomScaleNormal="100" workbookViewId="0">
      <selection activeCell="E28" sqref="E28"/>
    </sheetView>
  </sheetViews>
  <sheetFormatPr defaultRowHeight="14.5" x14ac:dyDescent="0.35"/>
  <cols>
    <col min="1" max="1" width="13.1796875" customWidth="1"/>
    <col min="2" max="2" width="19.81640625" customWidth="1"/>
    <col min="3" max="3" width="17.453125" bestFit="1" customWidth="1"/>
    <col min="4" max="4" width="21.453125" customWidth="1"/>
    <col min="5" max="5" width="10.453125" bestFit="1" customWidth="1"/>
    <col min="6" max="6" width="6.453125" customWidth="1"/>
    <col min="7" max="7" width="15.1796875" customWidth="1"/>
    <col min="9" max="9" width="10.54296875" customWidth="1"/>
    <col min="10" max="10" width="11.453125" bestFit="1" customWidth="1"/>
  </cols>
  <sheetData>
    <row r="1" spans="1:11" x14ac:dyDescent="0.35">
      <c r="A1" s="93" t="s">
        <v>13</v>
      </c>
      <c r="B1" s="94"/>
      <c r="C1" s="95"/>
      <c r="D1" s="88" t="s">
        <v>36</v>
      </c>
      <c r="E1" s="86"/>
      <c r="I1" s="88" t="s">
        <v>39</v>
      </c>
      <c r="K1" t="s">
        <v>40</v>
      </c>
    </row>
    <row r="2" spans="1:11" x14ac:dyDescent="0.35">
      <c r="A2" s="85"/>
      <c r="B2" s="19"/>
      <c r="D2" s="20"/>
      <c r="E2" s="20"/>
      <c r="F2" s="20"/>
      <c r="I2" s="89">
        <f>MIN(data_date)</f>
        <v>0</v>
      </c>
      <c r="J2" s="90" t="str">
        <f>TEXT(I2,"dddd")</f>
        <v>Saturday</v>
      </c>
      <c r="K2" s="91">
        <f>SUMIFS(data_total,data_date,Variables!I2)</f>
        <v>0</v>
      </c>
    </row>
    <row r="3" spans="1:11" x14ac:dyDescent="0.35">
      <c r="A3" t="s">
        <v>14</v>
      </c>
      <c r="B3" s="13">
        <f>'Tool Setup'!$C$4</f>
        <v>0</v>
      </c>
      <c r="D3" s="98" t="s">
        <v>46</v>
      </c>
      <c r="E3" s="87" t="s">
        <v>38</v>
      </c>
      <c r="G3" s="98" t="s">
        <v>45</v>
      </c>
      <c r="I3" s="89">
        <f>IFERROR(IF(I2+1&gt;MAX(data_date),"",I2+1),"")</f>
        <v>1</v>
      </c>
      <c r="J3" s="90" t="str">
        <f>TEXT(I3,"dddd")</f>
        <v>Sunday</v>
      </c>
      <c r="K3" s="91">
        <f>SUMIFS(data_total,data_date,Variables!I3)</f>
        <v>0</v>
      </c>
    </row>
    <row r="4" spans="1:11" x14ac:dyDescent="0.35">
      <c r="A4" t="s">
        <v>15</v>
      </c>
      <c r="B4" s="13">
        <f>'Tool Setup'!$C$6</f>
        <v>0</v>
      </c>
      <c r="D4" s="3" t="s">
        <v>42</v>
      </c>
      <c r="E4" s="87">
        <f>SUM(E6:E12)</f>
        <v>0</v>
      </c>
      <c r="G4" s="3" t="s">
        <v>50</v>
      </c>
      <c r="I4" s="89">
        <f t="shared" ref="I4:I35" si="0">IFERROR(IF(I3+1&gt;MAX(data_date),"",I3+1),"")</f>
        <v>2</v>
      </c>
      <c r="J4" s="90" t="str">
        <f t="shared" ref="J4:J68" si="1">TEXT(I4,"dddd")</f>
        <v>Monday</v>
      </c>
      <c r="K4" s="91">
        <f>SUMIFS(data_total,data_date,Variables!I4)</f>
        <v>0</v>
      </c>
    </row>
    <row r="5" spans="1:11" x14ac:dyDescent="0.35">
      <c r="A5" t="s">
        <v>16</v>
      </c>
      <c r="B5" s="7">
        <f>B4-B3+1</f>
        <v>1</v>
      </c>
      <c r="D5" t="s">
        <v>37</v>
      </c>
      <c r="G5" t="s">
        <v>30</v>
      </c>
      <c r="I5" s="89">
        <f t="shared" si="0"/>
        <v>3</v>
      </c>
      <c r="J5" s="90" t="str">
        <f t="shared" si="1"/>
        <v>Tuesday</v>
      </c>
      <c r="K5" s="91">
        <f>SUMIFS(data_total,data_date,Variables!I5)</f>
        <v>0</v>
      </c>
    </row>
    <row r="6" spans="1:11" x14ac:dyDescent="0.35">
      <c r="A6" t="s">
        <v>17</v>
      </c>
      <c r="B6" s="7">
        <f>1+(B5*2)</f>
        <v>3</v>
      </c>
      <c r="D6" t="s">
        <v>2</v>
      </c>
      <c r="E6" s="87">
        <f>COUNTIFS($J$2:$J$201,$D6,$K$2:$K$201,"&lt;&gt;"&amp;0)</f>
        <v>0</v>
      </c>
      <c r="G6" t="s">
        <v>31</v>
      </c>
      <c r="I6" s="89">
        <f t="shared" si="0"/>
        <v>4</v>
      </c>
      <c r="J6" s="90" t="str">
        <f t="shared" si="1"/>
        <v>Wednesday</v>
      </c>
      <c r="K6" s="91">
        <f>SUMIFS(data_total,data_date,Variables!I6)</f>
        <v>0</v>
      </c>
    </row>
    <row r="7" spans="1:11" x14ac:dyDescent="0.35">
      <c r="D7" t="s">
        <v>7</v>
      </c>
      <c r="E7" s="87">
        <f t="shared" ref="E7:E12" si="2">COUNTIFS($J$2:$J$201,$D7,$K$2:$K$201,"&lt;&gt;"&amp;0)</f>
        <v>0</v>
      </c>
      <c r="I7" s="89">
        <f t="shared" si="0"/>
        <v>5</v>
      </c>
      <c r="J7" s="90" t="str">
        <f t="shared" si="1"/>
        <v>Thursday</v>
      </c>
      <c r="K7" s="91">
        <f>SUMIFS(data_total,data_date,Variables!I7)</f>
        <v>0</v>
      </c>
    </row>
    <row r="8" spans="1:11" x14ac:dyDescent="0.35">
      <c r="D8" t="s">
        <v>4</v>
      </c>
      <c r="E8" s="87">
        <f t="shared" si="2"/>
        <v>0</v>
      </c>
      <c r="I8" s="89">
        <f t="shared" si="0"/>
        <v>6</v>
      </c>
      <c r="J8" s="90" t="str">
        <f t="shared" si="1"/>
        <v>Friday</v>
      </c>
      <c r="K8" s="91">
        <f>SUMIFS(data_total,data_date,Variables!I8)</f>
        <v>0</v>
      </c>
    </row>
    <row r="9" spans="1:11" x14ac:dyDescent="0.35">
      <c r="D9" t="s">
        <v>5</v>
      </c>
      <c r="E9" s="87">
        <f t="shared" si="2"/>
        <v>0</v>
      </c>
      <c r="I9" s="89">
        <f t="shared" si="0"/>
        <v>7</v>
      </c>
      <c r="J9" s="90" t="str">
        <f t="shared" si="1"/>
        <v>Saturday</v>
      </c>
      <c r="K9" s="91">
        <f>SUMIFS(data_total,data_date,Variables!I9)</f>
        <v>0</v>
      </c>
    </row>
    <row r="10" spans="1:11" x14ac:dyDescent="0.35">
      <c r="D10" t="s">
        <v>6</v>
      </c>
      <c r="E10" s="87">
        <f t="shared" si="2"/>
        <v>0</v>
      </c>
      <c r="I10" s="89">
        <f t="shared" si="0"/>
        <v>8</v>
      </c>
      <c r="J10" s="90" t="str">
        <f t="shared" si="1"/>
        <v>Sunday</v>
      </c>
      <c r="K10" s="91">
        <f>SUMIFS(data_total,data_date,Variables!I10)</f>
        <v>0</v>
      </c>
    </row>
    <row r="11" spans="1:11" x14ac:dyDescent="0.35">
      <c r="D11" t="s">
        <v>11</v>
      </c>
      <c r="E11" s="87">
        <f t="shared" si="2"/>
        <v>0</v>
      </c>
      <c r="I11" s="89">
        <f t="shared" si="0"/>
        <v>9</v>
      </c>
      <c r="J11" s="90" t="str">
        <f t="shared" si="1"/>
        <v>Monday</v>
      </c>
      <c r="K11" s="91">
        <f>SUMIFS(data_total,data_date,Variables!I11)</f>
        <v>0</v>
      </c>
    </row>
    <row r="12" spans="1:11" x14ac:dyDescent="0.35">
      <c r="D12" t="s">
        <v>12</v>
      </c>
      <c r="E12" s="87">
        <f t="shared" si="2"/>
        <v>0</v>
      </c>
      <c r="I12" s="89">
        <f t="shared" si="0"/>
        <v>10</v>
      </c>
      <c r="J12" s="90" t="str">
        <f t="shared" si="1"/>
        <v>Tuesday</v>
      </c>
      <c r="K12" s="91">
        <f>SUMIFS(data_total,data_date,Variables!I12)</f>
        <v>0</v>
      </c>
    </row>
    <row r="13" spans="1:11" x14ac:dyDescent="0.35">
      <c r="G13" t="s">
        <v>44</v>
      </c>
      <c r="I13" s="89">
        <f t="shared" si="0"/>
        <v>11</v>
      </c>
      <c r="J13" s="90" t="str">
        <f t="shared" si="1"/>
        <v>Wednesday</v>
      </c>
      <c r="K13" s="91">
        <f>SUMIFS(data_total,data_date,Variables!I13)</f>
        <v>0</v>
      </c>
    </row>
    <row r="14" spans="1:11" x14ac:dyDescent="0.35">
      <c r="D14" t="s">
        <v>44</v>
      </c>
      <c r="E14" s="76"/>
      <c r="G14" s="76" t="s">
        <v>33</v>
      </c>
      <c r="I14" s="89">
        <f t="shared" si="0"/>
        <v>12</v>
      </c>
      <c r="J14" s="90" t="str">
        <f t="shared" si="1"/>
        <v>Thursday</v>
      </c>
      <c r="K14" s="91">
        <f>SUMIFS(data_total,data_date,Variables!I14)</f>
        <v>0</v>
      </c>
    </row>
    <row r="15" spans="1:11" x14ac:dyDescent="0.35">
      <c r="D15" s="76" t="s">
        <v>32</v>
      </c>
      <c r="I15" s="89">
        <f t="shared" si="0"/>
        <v>13</v>
      </c>
      <c r="J15" s="90" t="str">
        <f t="shared" si="1"/>
        <v>Friday</v>
      </c>
      <c r="K15" s="91">
        <f>SUMIFS(data_total,data_date,Variables!I15)</f>
        <v>0</v>
      </c>
    </row>
    <row r="16" spans="1:11" x14ac:dyDescent="0.35">
      <c r="I16" s="89">
        <f t="shared" si="0"/>
        <v>14</v>
      </c>
      <c r="J16" s="90" t="str">
        <f t="shared" si="1"/>
        <v>Saturday</v>
      </c>
      <c r="K16" s="91">
        <f>SUMIFS(data_total,data_date,Variables!I16)</f>
        <v>0</v>
      </c>
    </row>
    <row r="17" spans="1:11" x14ac:dyDescent="0.35">
      <c r="I17" s="89">
        <f t="shared" si="0"/>
        <v>15</v>
      </c>
      <c r="J17" s="90" t="str">
        <f t="shared" si="1"/>
        <v>Sunday</v>
      </c>
      <c r="K17" s="91">
        <f>SUMIFS(data_total,data_date,Variables!I17)</f>
        <v>0</v>
      </c>
    </row>
    <row r="18" spans="1:11" x14ac:dyDescent="0.35">
      <c r="A18" s="96" t="s">
        <v>18</v>
      </c>
      <c r="I18" s="89">
        <f t="shared" si="0"/>
        <v>16</v>
      </c>
      <c r="J18" s="90" t="str">
        <f t="shared" si="1"/>
        <v>Monday</v>
      </c>
      <c r="K18" s="91">
        <f>SUMIFS(data_total,data_date,Variables!I18)</f>
        <v>0</v>
      </c>
    </row>
    <row r="19" spans="1:11" x14ac:dyDescent="0.35">
      <c r="I19" s="89">
        <f t="shared" si="0"/>
        <v>17</v>
      </c>
      <c r="J19" s="90" t="str">
        <f t="shared" si="1"/>
        <v>Tuesday</v>
      </c>
      <c r="K19" s="91">
        <f>SUMIFS(data_total,data_date,Variables!I19)</f>
        <v>0</v>
      </c>
    </row>
    <row r="20" spans="1:11" x14ac:dyDescent="0.35">
      <c r="A20" s="6" t="s">
        <v>35</v>
      </c>
      <c r="B20" s="83" t="s">
        <v>20</v>
      </c>
      <c r="I20" s="89">
        <f t="shared" si="0"/>
        <v>18</v>
      </c>
      <c r="J20" s="90" t="str">
        <f t="shared" si="1"/>
        <v>Wednesday</v>
      </c>
      <c r="K20" s="91">
        <f>SUMIFS(data_total,data_date,Variables!I20)</f>
        <v>0</v>
      </c>
    </row>
    <row r="21" spans="1:11" x14ac:dyDescent="0.35">
      <c r="A21" s="6" t="s">
        <v>47</v>
      </c>
      <c r="B21" s="6" t="str">
        <f xml:space="preserve"> 'Tool Setup'!$B$18&amp;" by shift (AM/PM) for " &amp;IF(pareto_day_choice = "All data (count)", "all data (total count)", IF(pareto_day_choice = "All data (daily average)","all data (daily average)",pareto_day_choice))</f>
        <v xml:space="preserve"> by shift (AM/PM) for all data (total count)</v>
      </c>
      <c r="I21" s="89">
        <f t="shared" si="0"/>
        <v>19</v>
      </c>
      <c r="J21" s="90" t="str">
        <f t="shared" si="1"/>
        <v>Thursday</v>
      </c>
      <c r="K21" s="91">
        <f>SUMIFS(data_total,data_date,Variables!I21)</f>
        <v>0</v>
      </c>
    </row>
    <row r="22" spans="1:11" x14ac:dyDescent="0.35">
      <c r="A22" s="4" t="s">
        <v>48</v>
      </c>
      <c r="B22" t="str">
        <f>IF(OR(pareto_day_choice = "All data (count)",INDEX($E$4:$E$12,MATCH(pareto_day_choice,$D$4:$D$12,0))=1),"Total for ","Daily Average for ")&amp;IF(OR(pareto_day_choice = "All data (count)",pareto_day_choice = "All data (daily average)"), "all data", pareto_day_choice)</f>
        <v>Total for all data</v>
      </c>
      <c r="I22" s="89">
        <f t="shared" si="0"/>
        <v>20</v>
      </c>
      <c r="J22" s="90" t="str">
        <f t="shared" si="1"/>
        <v>Friday</v>
      </c>
      <c r="K22" s="91">
        <f>SUMIFS(data_total,data_date,Variables!I22)</f>
        <v>0</v>
      </c>
    </row>
    <row r="23" spans="1:11" x14ac:dyDescent="0.35">
      <c r="A23" s="6" t="s">
        <v>49</v>
      </c>
      <c r="B23" t="str">
        <f>IF(pareto_day_choice = "All data (daily average)", "Average per day", IF(pareto_day_choice = "All data (count)", "Count", IF(INDEX($E$6:$E$12,MATCH(pareto_day_choice,$D$6:$D$12,0))&gt;1,"Average per day","Count")))</f>
        <v>Count</v>
      </c>
      <c r="I23" s="89"/>
      <c r="J23" s="90"/>
      <c r="K23" s="91">
        <f>SUMIFS(data_total,data_date,Variables!I23)</f>
        <v>0</v>
      </c>
    </row>
    <row r="24" spans="1:11" x14ac:dyDescent="0.35">
      <c r="I24" s="89">
        <f>IFERROR(IF(I22+1&gt;MAX(data_date),"",I22+1),"")</f>
        <v>21</v>
      </c>
      <c r="J24" s="90" t="str">
        <f t="shared" si="1"/>
        <v>Saturday</v>
      </c>
      <c r="K24" s="91">
        <f>SUMIFS(data_total,data_date,Variables!I24)</f>
        <v>0</v>
      </c>
    </row>
    <row r="25" spans="1:11" x14ac:dyDescent="0.35">
      <c r="A25" t="s">
        <v>35</v>
      </c>
      <c r="B25" s="84" t="s">
        <v>53</v>
      </c>
      <c r="I25" s="89">
        <f t="shared" si="0"/>
        <v>22</v>
      </c>
      <c r="J25" s="90" t="str">
        <f t="shared" si="1"/>
        <v>Sunday</v>
      </c>
      <c r="K25" s="91">
        <f>SUMIFS(data_total,data_date,Variables!I25)</f>
        <v>0</v>
      </c>
    </row>
    <row r="26" spans="1:11" x14ac:dyDescent="0.35">
      <c r="A26" s="6" t="s">
        <v>47</v>
      </c>
      <c r="B26" s="6" t="str">
        <f xml:space="preserve"> 'Tool Setup'!B18 &amp;", by day, for the " &amp;IF(bar_shift_choice="Whole day","whole day",bar_shift_choice)</f>
        <v>, by day, for the whole day</v>
      </c>
      <c r="I26" s="89">
        <f t="shared" si="0"/>
        <v>23</v>
      </c>
      <c r="J26" s="90" t="str">
        <f t="shared" si="1"/>
        <v>Monday</v>
      </c>
      <c r="K26" s="91">
        <f>SUMIFS(data_total,data_date,Variables!I26)</f>
        <v>0</v>
      </c>
    </row>
    <row r="27" spans="1:11" x14ac:dyDescent="0.35">
      <c r="A27" s="6" t="s">
        <v>49</v>
      </c>
      <c r="B27" s="6" t="s">
        <v>29</v>
      </c>
      <c r="I27" s="89">
        <f t="shared" si="0"/>
        <v>24</v>
      </c>
      <c r="J27" s="90" t="str">
        <f t="shared" si="1"/>
        <v>Tuesday</v>
      </c>
      <c r="K27" s="91">
        <f>SUMIFS(data_total,data_date,Variables!I27)</f>
        <v>0</v>
      </c>
    </row>
    <row r="28" spans="1:11" x14ac:dyDescent="0.35">
      <c r="A28" s="4" t="s">
        <v>48</v>
      </c>
      <c r="B28" s="6" t="str">
        <f>IF(bar_shift_choice="whole day", "Whole day ", bar_shift_choice)</f>
        <v xml:space="preserve">Whole day </v>
      </c>
      <c r="I28" s="89">
        <f t="shared" si="0"/>
        <v>25</v>
      </c>
      <c r="J28" s="90" t="str">
        <f t="shared" si="1"/>
        <v>Wednesday</v>
      </c>
      <c r="K28" s="91">
        <f>SUMIFS(data_total,data_date,Variables!I28)</f>
        <v>0</v>
      </c>
    </row>
    <row r="29" spans="1:11" x14ac:dyDescent="0.35">
      <c r="I29" s="89">
        <f t="shared" si="0"/>
        <v>26</v>
      </c>
      <c r="J29" s="90" t="str">
        <f t="shared" si="1"/>
        <v>Thursday</v>
      </c>
      <c r="K29" s="91">
        <f>SUMIFS(data_total,data_date,Variables!I29)</f>
        <v>0</v>
      </c>
    </row>
    <row r="30" spans="1:11" x14ac:dyDescent="0.35">
      <c r="A30" t="s">
        <v>35</v>
      </c>
      <c r="B30" s="84" t="s">
        <v>54</v>
      </c>
      <c r="I30" s="89">
        <f t="shared" si="0"/>
        <v>27</v>
      </c>
      <c r="J30" s="90" t="str">
        <f t="shared" si="1"/>
        <v>Friday</v>
      </c>
      <c r="K30" s="91">
        <f>SUMIFS(data_total,data_date,Variables!I30)</f>
        <v>0</v>
      </c>
    </row>
    <row r="31" spans="1:11" x14ac:dyDescent="0.35">
      <c r="A31" s="6" t="s">
        <v>47</v>
      </c>
      <c r="B31" s="6" t="str">
        <f xml:space="preserve"> 'Tool Setup'!B9 &amp;", by day, for the " &amp;IF(bar_shift_choice="Whole day","whole day",bar_shift_choice)</f>
        <v>, by day, for the whole day</v>
      </c>
      <c r="I31" s="89">
        <f t="shared" si="0"/>
        <v>28</v>
      </c>
      <c r="J31" s="90" t="str">
        <f t="shared" si="1"/>
        <v>Saturday</v>
      </c>
      <c r="K31" s="91">
        <f>SUMIFS(data_total,data_date,Variables!I31)</f>
        <v>0</v>
      </c>
    </row>
    <row r="32" spans="1:11" x14ac:dyDescent="0.35">
      <c r="A32" s="6" t="s">
        <v>49</v>
      </c>
      <c r="B32" s="6" t="s">
        <v>29</v>
      </c>
      <c r="I32" s="89">
        <f t="shared" si="0"/>
        <v>29</v>
      </c>
      <c r="J32" s="90" t="str">
        <f t="shared" si="1"/>
        <v>Sunday</v>
      </c>
      <c r="K32" s="91">
        <f>SUMIFS(data_total,data_date,Variables!I32)</f>
        <v>0</v>
      </c>
    </row>
    <row r="33" spans="1:11" x14ac:dyDescent="0.35">
      <c r="A33" s="4" t="s">
        <v>48</v>
      </c>
      <c r="B33" s="6" t="str">
        <f>IF(bar_shift_choice="whole day", "Whole day ", bar_shift_choice)</f>
        <v xml:space="preserve">Whole day </v>
      </c>
      <c r="I33" s="89">
        <f t="shared" si="0"/>
        <v>30</v>
      </c>
      <c r="J33" s="90" t="str">
        <f t="shared" si="1"/>
        <v>Monday</v>
      </c>
      <c r="K33" s="91">
        <f>SUMIFS(data_total,data_date,Variables!I33)</f>
        <v>0</v>
      </c>
    </row>
    <row r="34" spans="1:11" x14ac:dyDescent="0.35">
      <c r="I34" s="89">
        <f t="shared" si="0"/>
        <v>31</v>
      </c>
      <c r="J34" s="90" t="str">
        <f t="shared" si="1"/>
        <v>Tuesday</v>
      </c>
      <c r="K34" s="91">
        <f>SUMIFS(data_total,data_date,Variables!I34)</f>
        <v>0</v>
      </c>
    </row>
    <row r="35" spans="1:11" x14ac:dyDescent="0.35">
      <c r="A35" t="s">
        <v>35</v>
      </c>
      <c r="B35" s="84" t="s">
        <v>55</v>
      </c>
      <c r="I35" s="89">
        <f t="shared" si="0"/>
        <v>32</v>
      </c>
      <c r="J35" s="90" t="str">
        <f t="shared" si="1"/>
        <v>Wednesday</v>
      </c>
      <c r="K35" s="91">
        <f>SUMIFS(data_total,data_date,Variables!I35)</f>
        <v>0</v>
      </c>
    </row>
    <row r="36" spans="1:11" x14ac:dyDescent="0.35">
      <c r="A36" s="6" t="s">
        <v>47</v>
      </c>
      <c r="B36" s="6" t="str">
        <f xml:space="preserve"> 'Tool Setup'!C9 &amp;", by day, for the " &amp;IF(bar_shift_choice="Whole day","whole day",bar_shift_choice)</f>
        <v>, by day, for the whole day</v>
      </c>
      <c r="I36" s="89">
        <f t="shared" ref="I36:I67" si="3">IFERROR(IF(I35+1&gt;MAX(data_date),"",I35+1),"")</f>
        <v>33</v>
      </c>
      <c r="J36" s="90" t="str">
        <f t="shared" si="1"/>
        <v>Thursday</v>
      </c>
      <c r="K36" s="91">
        <f>SUMIFS(data_total,data_date,Variables!I36)</f>
        <v>0</v>
      </c>
    </row>
    <row r="37" spans="1:11" x14ac:dyDescent="0.35">
      <c r="A37" s="6" t="s">
        <v>49</v>
      </c>
      <c r="B37" s="6" t="s">
        <v>29</v>
      </c>
      <c r="I37" s="89">
        <f t="shared" si="3"/>
        <v>34</v>
      </c>
      <c r="J37" s="90" t="str">
        <f t="shared" si="1"/>
        <v>Friday</v>
      </c>
      <c r="K37" s="91">
        <f>SUMIFS(data_total,data_date,Variables!I37)</f>
        <v>0</v>
      </c>
    </row>
    <row r="38" spans="1:11" x14ac:dyDescent="0.35">
      <c r="A38" s="4" t="s">
        <v>48</v>
      </c>
      <c r="B38" s="6" t="str">
        <f>IF(bar_shift_choice="whole day", "Whole day ", bar_shift_choice)</f>
        <v xml:space="preserve">Whole day </v>
      </c>
      <c r="I38" s="89">
        <f t="shared" si="3"/>
        <v>35</v>
      </c>
      <c r="J38" s="90" t="str">
        <f t="shared" si="1"/>
        <v>Saturday</v>
      </c>
      <c r="K38" s="91">
        <f>SUMIFS(data_total,data_date,Variables!I38)</f>
        <v>0</v>
      </c>
    </row>
    <row r="39" spans="1:11" x14ac:dyDescent="0.35">
      <c r="I39" s="89">
        <f t="shared" si="3"/>
        <v>36</v>
      </c>
      <c r="J39" s="90" t="str">
        <f t="shared" si="1"/>
        <v>Sunday</v>
      </c>
      <c r="K39" s="91">
        <f>SUMIFS(data_total,data_date,Variables!I39)</f>
        <v>0</v>
      </c>
    </row>
    <row r="40" spans="1:11" x14ac:dyDescent="0.35">
      <c r="I40" s="89">
        <f t="shared" si="3"/>
        <v>37</v>
      </c>
      <c r="J40" s="90" t="str">
        <f t="shared" si="1"/>
        <v>Monday</v>
      </c>
      <c r="K40" s="91">
        <f>SUMIFS(data_total,data_date,Variables!I40)</f>
        <v>0</v>
      </c>
    </row>
    <row r="41" spans="1:11" x14ac:dyDescent="0.35">
      <c r="I41" s="89">
        <f t="shared" si="3"/>
        <v>38</v>
      </c>
      <c r="J41" s="90" t="str">
        <f t="shared" si="1"/>
        <v>Tuesday</v>
      </c>
      <c r="K41" s="91">
        <f>SUMIFS(data_total,data_date,Variables!I41)</f>
        <v>0</v>
      </c>
    </row>
    <row r="42" spans="1:11" x14ac:dyDescent="0.35">
      <c r="I42" s="89">
        <f t="shared" si="3"/>
        <v>39</v>
      </c>
      <c r="J42" s="90" t="str">
        <f t="shared" si="1"/>
        <v>Wednesday</v>
      </c>
      <c r="K42" s="91">
        <f>SUMIFS(data_total,data_date,Variables!I42)</f>
        <v>0</v>
      </c>
    </row>
    <row r="43" spans="1:11" x14ac:dyDescent="0.35">
      <c r="I43" s="89">
        <f t="shared" si="3"/>
        <v>40</v>
      </c>
      <c r="J43" s="90" t="str">
        <f t="shared" si="1"/>
        <v>Thursday</v>
      </c>
      <c r="K43" s="91">
        <f>SUMIFS(data_total,data_date,Variables!I43)</f>
        <v>0</v>
      </c>
    </row>
    <row r="44" spans="1:11" x14ac:dyDescent="0.35">
      <c r="I44" s="89">
        <f t="shared" si="3"/>
        <v>41</v>
      </c>
      <c r="J44" s="90" t="str">
        <f t="shared" si="1"/>
        <v>Friday</v>
      </c>
      <c r="K44" s="91">
        <f>SUMIFS(data_total,data_date,Variables!I44)</f>
        <v>0</v>
      </c>
    </row>
    <row r="45" spans="1:11" x14ac:dyDescent="0.35">
      <c r="I45" s="89">
        <f t="shared" si="3"/>
        <v>42</v>
      </c>
      <c r="J45" s="90" t="str">
        <f t="shared" si="1"/>
        <v>Saturday</v>
      </c>
      <c r="K45" s="91">
        <f>SUMIFS(data_total,data_date,Variables!I45)</f>
        <v>0</v>
      </c>
    </row>
    <row r="46" spans="1:11" x14ac:dyDescent="0.35">
      <c r="I46" s="89">
        <f t="shared" si="3"/>
        <v>43</v>
      </c>
      <c r="J46" s="90" t="str">
        <f t="shared" si="1"/>
        <v>Sunday</v>
      </c>
      <c r="K46" s="91">
        <f>SUMIFS(data_total,data_date,Variables!I46)</f>
        <v>0</v>
      </c>
    </row>
    <row r="47" spans="1:11" x14ac:dyDescent="0.35">
      <c r="I47" s="89">
        <f t="shared" si="3"/>
        <v>44</v>
      </c>
      <c r="J47" s="90" t="str">
        <f t="shared" si="1"/>
        <v>Monday</v>
      </c>
      <c r="K47" s="91">
        <f>SUMIFS(data_total,data_date,Variables!I47)</f>
        <v>0</v>
      </c>
    </row>
    <row r="48" spans="1:11" x14ac:dyDescent="0.35">
      <c r="I48" s="89">
        <f t="shared" si="3"/>
        <v>45</v>
      </c>
      <c r="J48" s="90" t="str">
        <f t="shared" si="1"/>
        <v>Tuesday</v>
      </c>
      <c r="K48" s="91">
        <f>SUMIFS(data_total,data_date,Variables!I48)</f>
        <v>0</v>
      </c>
    </row>
    <row r="49" spans="9:11" x14ac:dyDescent="0.35">
      <c r="I49" s="89">
        <f t="shared" si="3"/>
        <v>46</v>
      </c>
      <c r="J49" s="90" t="str">
        <f t="shared" si="1"/>
        <v>Wednesday</v>
      </c>
      <c r="K49" s="91">
        <f>SUMIFS(data_total,data_date,Variables!I49)</f>
        <v>0</v>
      </c>
    </row>
    <row r="50" spans="9:11" x14ac:dyDescent="0.35">
      <c r="I50" s="89">
        <f t="shared" si="3"/>
        <v>47</v>
      </c>
      <c r="J50" s="90" t="str">
        <f t="shared" si="1"/>
        <v>Thursday</v>
      </c>
      <c r="K50" s="91">
        <f>SUMIFS(data_total,data_date,Variables!I50)</f>
        <v>0</v>
      </c>
    </row>
    <row r="51" spans="9:11" x14ac:dyDescent="0.35">
      <c r="I51" s="89">
        <f t="shared" si="3"/>
        <v>48</v>
      </c>
      <c r="J51" s="90" t="str">
        <f t="shared" si="1"/>
        <v>Friday</v>
      </c>
      <c r="K51" s="91">
        <f>SUMIFS(data_total,data_date,Variables!I51)</f>
        <v>0</v>
      </c>
    </row>
    <row r="52" spans="9:11" x14ac:dyDescent="0.35">
      <c r="I52" s="89">
        <f t="shared" si="3"/>
        <v>49</v>
      </c>
      <c r="J52" s="90" t="str">
        <f t="shared" si="1"/>
        <v>Saturday</v>
      </c>
      <c r="K52" s="91">
        <f>SUMIFS(data_total,data_date,Variables!I52)</f>
        <v>0</v>
      </c>
    </row>
    <row r="53" spans="9:11" x14ac:dyDescent="0.35">
      <c r="I53" s="89">
        <f t="shared" si="3"/>
        <v>50</v>
      </c>
      <c r="J53" s="90" t="str">
        <f t="shared" si="1"/>
        <v>Sunday</v>
      </c>
      <c r="K53" s="91">
        <f>SUMIFS(data_total,data_date,Variables!I53)</f>
        <v>0</v>
      </c>
    </row>
    <row r="54" spans="9:11" x14ac:dyDescent="0.35">
      <c r="I54" s="89">
        <f t="shared" si="3"/>
        <v>51</v>
      </c>
      <c r="J54" s="90" t="str">
        <f t="shared" si="1"/>
        <v>Monday</v>
      </c>
      <c r="K54" s="91">
        <f>SUMIFS(data_total,data_date,Variables!I54)</f>
        <v>0</v>
      </c>
    </row>
    <row r="55" spans="9:11" x14ac:dyDescent="0.35">
      <c r="I55" s="89">
        <f t="shared" si="3"/>
        <v>52</v>
      </c>
      <c r="J55" s="90" t="str">
        <f t="shared" si="1"/>
        <v>Tuesday</v>
      </c>
      <c r="K55" s="91">
        <f>SUMIFS(data_total,data_date,Variables!I55)</f>
        <v>0</v>
      </c>
    </row>
    <row r="56" spans="9:11" x14ac:dyDescent="0.35">
      <c r="I56" s="89">
        <f t="shared" si="3"/>
        <v>53</v>
      </c>
      <c r="J56" s="90" t="str">
        <f t="shared" si="1"/>
        <v>Wednesday</v>
      </c>
      <c r="K56" s="91">
        <f>SUMIFS(data_total,data_date,Variables!I56)</f>
        <v>0</v>
      </c>
    </row>
    <row r="57" spans="9:11" x14ac:dyDescent="0.35">
      <c r="I57" s="89">
        <f t="shared" si="3"/>
        <v>54</v>
      </c>
      <c r="J57" s="90" t="str">
        <f t="shared" si="1"/>
        <v>Thursday</v>
      </c>
      <c r="K57" s="91">
        <f>SUMIFS(data_total,data_date,Variables!I57)</f>
        <v>0</v>
      </c>
    </row>
    <row r="58" spans="9:11" x14ac:dyDescent="0.35">
      <c r="I58" s="89">
        <f t="shared" si="3"/>
        <v>55</v>
      </c>
      <c r="J58" s="90" t="str">
        <f t="shared" si="1"/>
        <v>Friday</v>
      </c>
      <c r="K58" s="91">
        <f>SUMIFS(data_total,data_date,Variables!I58)</f>
        <v>0</v>
      </c>
    </row>
    <row r="59" spans="9:11" x14ac:dyDescent="0.35">
      <c r="I59" s="89">
        <f t="shared" si="3"/>
        <v>56</v>
      </c>
      <c r="J59" s="90" t="str">
        <f t="shared" si="1"/>
        <v>Saturday</v>
      </c>
      <c r="K59" s="91">
        <f>SUMIFS(data_total,data_date,Variables!I59)</f>
        <v>0</v>
      </c>
    </row>
    <row r="60" spans="9:11" x14ac:dyDescent="0.35">
      <c r="I60" s="89">
        <f t="shared" si="3"/>
        <v>57</v>
      </c>
      <c r="J60" s="90" t="str">
        <f t="shared" si="1"/>
        <v>Sunday</v>
      </c>
      <c r="K60" s="91">
        <f>SUMIFS(data_total,data_date,Variables!I60)</f>
        <v>0</v>
      </c>
    </row>
    <row r="61" spans="9:11" x14ac:dyDescent="0.35">
      <c r="I61" s="89">
        <f t="shared" si="3"/>
        <v>58</v>
      </c>
      <c r="J61" s="90" t="str">
        <f t="shared" si="1"/>
        <v>Monday</v>
      </c>
      <c r="K61" s="91">
        <f>SUMIFS(data_total,data_date,Variables!I61)</f>
        <v>0</v>
      </c>
    </row>
    <row r="62" spans="9:11" x14ac:dyDescent="0.35">
      <c r="I62" s="89">
        <f t="shared" si="3"/>
        <v>59</v>
      </c>
      <c r="J62" s="90" t="str">
        <f t="shared" si="1"/>
        <v>Tuesday</v>
      </c>
      <c r="K62" s="91">
        <f>SUMIFS(data_total,data_date,Variables!I62)</f>
        <v>0</v>
      </c>
    </row>
    <row r="63" spans="9:11" x14ac:dyDescent="0.35">
      <c r="I63" s="89">
        <f t="shared" si="3"/>
        <v>60</v>
      </c>
      <c r="J63" s="90" t="str">
        <f t="shared" si="1"/>
        <v>Wednesday</v>
      </c>
      <c r="K63" s="91">
        <f>SUMIFS(data_total,data_date,Variables!I63)</f>
        <v>0</v>
      </c>
    </row>
    <row r="64" spans="9:11" x14ac:dyDescent="0.35">
      <c r="I64" s="89">
        <f t="shared" si="3"/>
        <v>61</v>
      </c>
      <c r="J64" s="90" t="str">
        <f t="shared" si="1"/>
        <v>Thursday</v>
      </c>
      <c r="K64" s="91">
        <f>SUMIFS(data_total,data_date,Variables!I64)</f>
        <v>0</v>
      </c>
    </row>
    <row r="65" spans="9:11" x14ac:dyDescent="0.35">
      <c r="I65" s="89">
        <f t="shared" si="3"/>
        <v>62</v>
      </c>
      <c r="J65" s="90" t="str">
        <f t="shared" si="1"/>
        <v>Friday</v>
      </c>
      <c r="K65" s="91">
        <f>SUMIFS(data_total,data_date,Variables!I65)</f>
        <v>0</v>
      </c>
    </row>
    <row r="66" spans="9:11" x14ac:dyDescent="0.35">
      <c r="I66" s="89">
        <f t="shared" si="3"/>
        <v>63</v>
      </c>
      <c r="J66" s="90" t="str">
        <f t="shared" si="1"/>
        <v>Saturday</v>
      </c>
      <c r="K66" s="91">
        <f>SUMIFS(data_total,data_date,Variables!I66)</f>
        <v>0</v>
      </c>
    </row>
    <row r="67" spans="9:11" x14ac:dyDescent="0.35">
      <c r="I67" s="89">
        <f t="shared" si="3"/>
        <v>64</v>
      </c>
      <c r="J67" s="90" t="str">
        <f t="shared" si="1"/>
        <v>Sunday</v>
      </c>
      <c r="K67" s="91">
        <f>SUMIFS(data_total,data_date,Variables!I67)</f>
        <v>0</v>
      </c>
    </row>
    <row r="68" spans="9:11" x14ac:dyDescent="0.35">
      <c r="I68" s="89">
        <f t="shared" ref="I68:I99" si="4">IFERROR(IF(I67+1&gt;MAX(data_date),"",I67+1),"")</f>
        <v>65</v>
      </c>
      <c r="J68" s="90" t="str">
        <f t="shared" si="1"/>
        <v>Monday</v>
      </c>
      <c r="K68" s="91">
        <f>SUMIFS(data_total,data_date,Variables!I68)</f>
        <v>0</v>
      </c>
    </row>
    <row r="69" spans="9:11" x14ac:dyDescent="0.35">
      <c r="I69" s="89">
        <f t="shared" si="4"/>
        <v>66</v>
      </c>
      <c r="J69" s="90" t="str">
        <f t="shared" ref="J69:J132" si="5">TEXT(I69,"dddd")</f>
        <v>Tuesday</v>
      </c>
      <c r="K69" s="91">
        <f>SUMIFS(data_total,data_date,Variables!I69)</f>
        <v>0</v>
      </c>
    </row>
    <row r="70" spans="9:11" x14ac:dyDescent="0.35">
      <c r="I70" s="89">
        <f t="shared" si="4"/>
        <v>67</v>
      </c>
      <c r="J70" s="90" t="str">
        <f t="shared" si="5"/>
        <v>Wednesday</v>
      </c>
      <c r="K70" s="91">
        <f>SUMIFS(data_total,data_date,Variables!I70)</f>
        <v>0</v>
      </c>
    </row>
    <row r="71" spans="9:11" x14ac:dyDescent="0.35">
      <c r="I71" s="89">
        <f t="shared" si="4"/>
        <v>68</v>
      </c>
      <c r="J71" s="90" t="str">
        <f t="shared" si="5"/>
        <v>Thursday</v>
      </c>
      <c r="K71" s="91">
        <f>SUMIFS(data_total,data_date,Variables!I71)</f>
        <v>0</v>
      </c>
    </row>
    <row r="72" spans="9:11" x14ac:dyDescent="0.35">
      <c r="I72" s="89">
        <f t="shared" si="4"/>
        <v>69</v>
      </c>
      <c r="J72" s="90" t="str">
        <f t="shared" si="5"/>
        <v>Friday</v>
      </c>
      <c r="K72" s="91">
        <f>SUMIFS(data_total,data_date,Variables!I72)</f>
        <v>0</v>
      </c>
    </row>
    <row r="73" spans="9:11" x14ac:dyDescent="0.35">
      <c r="I73" s="89">
        <f t="shared" si="4"/>
        <v>70</v>
      </c>
      <c r="J73" s="90" t="str">
        <f t="shared" si="5"/>
        <v>Saturday</v>
      </c>
      <c r="K73" s="91">
        <f>SUMIFS(data_total,data_date,Variables!I73)</f>
        <v>0</v>
      </c>
    </row>
    <row r="74" spans="9:11" x14ac:dyDescent="0.35">
      <c r="I74" s="89">
        <f t="shared" si="4"/>
        <v>71</v>
      </c>
      <c r="J74" s="90" t="str">
        <f t="shared" si="5"/>
        <v>Sunday</v>
      </c>
      <c r="K74" s="91">
        <f>SUMIFS(data_total,data_date,Variables!I74)</f>
        <v>0</v>
      </c>
    </row>
    <row r="75" spans="9:11" x14ac:dyDescent="0.35">
      <c r="I75" s="89">
        <f t="shared" si="4"/>
        <v>72</v>
      </c>
      <c r="J75" s="90" t="str">
        <f t="shared" si="5"/>
        <v>Monday</v>
      </c>
      <c r="K75" s="91">
        <f>SUMIFS(data_total,data_date,Variables!I75)</f>
        <v>0</v>
      </c>
    </row>
    <row r="76" spans="9:11" x14ac:dyDescent="0.35">
      <c r="I76" s="89">
        <f t="shared" si="4"/>
        <v>73</v>
      </c>
      <c r="J76" s="90" t="str">
        <f t="shared" si="5"/>
        <v>Tuesday</v>
      </c>
      <c r="K76" s="91">
        <f>SUMIFS(data_total,data_date,Variables!I76)</f>
        <v>0</v>
      </c>
    </row>
    <row r="77" spans="9:11" x14ac:dyDescent="0.35">
      <c r="I77" s="89">
        <f t="shared" si="4"/>
        <v>74</v>
      </c>
      <c r="J77" s="90" t="str">
        <f t="shared" si="5"/>
        <v>Wednesday</v>
      </c>
      <c r="K77" s="91">
        <f>SUMIFS(data_total,data_date,Variables!I77)</f>
        <v>0</v>
      </c>
    </row>
    <row r="78" spans="9:11" x14ac:dyDescent="0.35">
      <c r="I78" s="89">
        <f t="shared" si="4"/>
        <v>75</v>
      </c>
      <c r="J78" s="90" t="str">
        <f t="shared" si="5"/>
        <v>Thursday</v>
      </c>
      <c r="K78" s="91">
        <f>SUMIFS(data_total,data_date,Variables!I78)</f>
        <v>0</v>
      </c>
    </row>
    <row r="79" spans="9:11" x14ac:dyDescent="0.35">
      <c r="I79" s="89">
        <f t="shared" si="4"/>
        <v>76</v>
      </c>
      <c r="J79" s="90" t="str">
        <f t="shared" si="5"/>
        <v>Friday</v>
      </c>
      <c r="K79" s="91">
        <f>SUMIFS(data_total,data_date,Variables!I79)</f>
        <v>0</v>
      </c>
    </row>
    <row r="80" spans="9:11" x14ac:dyDescent="0.35">
      <c r="I80" s="89">
        <f t="shared" si="4"/>
        <v>77</v>
      </c>
      <c r="J80" s="90" t="str">
        <f t="shared" si="5"/>
        <v>Saturday</v>
      </c>
      <c r="K80" s="91">
        <f>SUMIFS(data_total,data_date,Variables!I80)</f>
        <v>0</v>
      </c>
    </row>
    <row r="81" spans="9:11" x14ac:dyDescent="0.35">
      <c r="I81" s="89">
        <f t="shared" si="4"/>
        <v>78</v>
      </c>
      <c r="J81" s="90" t="str">
        <f t="shared" si="5"/>
        <v>Sunday</v>
      </c>
      <c r="K81" s="91">
        <f>SUMIFS(data_total,data_date,Variables!I81)</f>
        <v>0</v>
      </c>
    </row>
    <row r="82" spans="9:11" x14ac:dyDescent="0.35">
      <c r="I82" s="89">
        <f t="shared" si="4"/>
        <v>79</v>
      </c>
      <c r="J82" s="90" t="str">
        <f t="shared" si="5"/>
        <v>Monday</v>
      </c>
      <c r="K82" s="91">
        <f>SUMIFS(data_total,data_date,Variables!I82)</f>
        <v>0</v>
      </c>
    </row>
    <row r="83" spans="9:11" x14ac:dyDescent="0.35">
      <c r="I83" s="89">
        <f t="shared" si="4"/>
        <v>80</v>
      </c>
      <c r="J83" s="90" t="str">
        <f t="shared" si="5"/>
        <v>Tuesday</v>
      </c>
      <c r="K83" s="91">
        <f>SUMIFS(data_total,data_date,Variables!I83)</f>
        <v>0</v>
      </c>
    </row>
    <row r="84" spans="9:11" x14ac:dyDescent="0.35">
      <c r="I84" s="89">
        <f t="shared" si="4"/>
        <v>81</v>
      </c>
      <c r="J84" s="90" t="str">
        <f t="shared" si="5"/>
        <v>Wednesday</v>
      </c>
      <c r="K84" s="91">
        <f>SUMIFS(data_total,data_date,Variables!I84)</f>
        <v>0</v>
      </c>
    </row>
    <row r="85" spans="9:11" x14ac:dyDescent="0.35">
      <c r="I85" s="89">
        <f t="shared" si="4"/>
        <v>82</v>
      </c>
      <c r="J85" s="90" t="str">
        <f t="shared" si="5"/>
        <v>Thursday</v>
      </c>
      <c r="K85" s="91">
        <f>SUMIFS(data_total,data_date,Variables!I85)</f>
        <v>0</v>
      </c>
    </row>
    <row r="86" spans="9:11" x14ac:dyDescent="0.35">
      <c r="I86" s="89">
        <f t="shared" si="4"/>
        <v>83</v>
      </c>
      <c r="J86" s="90" t="str">
        <f t="shared" si="5"/>
        <v>Friday</v>
      </c>
      <c r="K86" s="91">
        <f>SUMIFS(data_total,data_date,Variables!I86)</f>
        <v>0</v>
      </c>
    </row>
    <row r="87" spans="9:11" x14ac:dyDescent="0.35">
      <c r="I87" s="89">
        <f t="shared" si="4"/>
        <v>84</v>
      </c>
      <c r="J87" s="90" t="str">
        <f t="shared" si="5"/>
        <v>Saturday</v>
      </c>
      <c r="K87" s="91">
        <f>SUMIFS(data_total,data_date,Variables!I87)</f>
        <v>0</v>
      </c>
    </row>
    <row r="88" spans="9:11" x14ac:dyDescent="0.35">
      <c r="I88" s="89">
        <f t="shared" si="4"/>
        <v>85</v>
      </c>
      <c r="J88" s="90" t="str">
        <f t="shared" si="5"/>
        <v>Sunday</v>
      </c>
      <c r="K88" s="91">
        <f>SUMIFS(data_total,data_date,Variables!I88)</f>
        <v>0</v>
      </c>
    </row>
    <row r="89" spans="9:11" x14ac:dyDescent="0.35">
      <c r="I89" s="89">
        <f t="shared" si="4"/>
        <v>86</v>
      </c>
      <c r="J89" s="90" t="str">
        <f t="shared" si="5"/>
        <v>Monday</v>
      </c>
      <c r="K89" s="91">
        <f>SUMIFS(data_total,data_date,Variables!I89)</f>
        <v>0</v>
      </c>
    </row>
    <row r="90" spans="9:11" x14ac:dyDescent="0.35">
      <c r="I90" s="89">
        <f t="shared" si="4"/>
        <v>87</v>
      </c>
      <c r="J90" s="90" t="str">
        <f t="shared" si="5"/>
        <v>Tuesday</v>
      </c>
      <c r="K90" s="91">
        <f>SUMIFS(data_total,data_date,Variables!I90)</f>
        <v>0</v>
      </c>
    </row>
    <row r="91" spans="9:11" x14ac:dyDescent="0.35">
      <c r="I91" s="89">
        <f t="shared" si="4"/>
        <v>88</v>
      </c>
      <c r="J91" s="90" t="str">
        <f t="shared" si="5"/>
        <v>Wednesday</v>
      </c>
      <c r="K91" s="91">
        <f>SUMIFS(data_total,data_date,Variables!I91)</f>
        <v>0</v>
      </c>
    </row>
    <row r="92" spans="9:11" x14ac:dyDescent="0.35">
      <c r="I92" s="89">
        <f t="shared" si="4"/>
        <v>89</v>
      </c>
      <c r="J92" s="90" t="str">
        <f t="shared" si="5"/>
        <v>Thursday</v>
      </c>
      <c r="K92" s="91">
        <f>SUMIFS(data_total,data_date,Variables!I92)</f>
        <v>0</v>
      </c>
    </row>
    <row r="93" spans="9:11" x14ac:dyDescent="0.35">
      <c r="I93" s="89">
        <f t="shared" si="4"/>
        <v>90</v>
      </c>
      <c r="J93" s="90" t="str">
        <f t="shared" si="5"/>
        <v>Friday</v>
      </c>
      <c r="K93" s="91">
        <f>SUMIFS(data_total,data_date,Variables!I93)</f>
        <v>0</v>
      </c>
    </row>
    <row r="94" spans="9:11" x14ac:dyDescent="0.35">
      <c r="I94" s="89">
        <f t="shared" si="4"/>
        <v>91</v>
      </c>
      <c r="J94" s="90" t="str">
        <f t="shared" si="5"/>
        <v>Saturday</v>
      </c>
      <c r="K94" s="91">
        <f>SUMIFS(data_total,data_date,Variables!I94)</f>
        <v>0</v>
      </c>
    </row>
    <row r="95" spans="9:11" x14ac:dyDescent="0.35">
      <c r="I95" s="89">
        <f t="shared" si="4"/>
        <v>92</v>
      </c>
      <c r="J95" s="90" t="str">
        <f t="shared" si="5"/>
        <v>Sunday</v>
      </c>
      <c r="K95" s="91">
        <f>SUMIFS(data_total,data_date,Variables!I95)</f>
        <v>0</v>
      </c>
    </row>
    <row r="96" spans="9:11" x14ac:dyDescent="0.35">
      <c r="I96" s="89">
        <f t="shared" si="4"/>
        <v>93</v>
      </c>
      <c r="J96" s="90" t="str">
        <f t="shared" si="5"/>
        <v>Monday</v>
      </c>
      <c r="K96" s="91">
        <f>SUMIFS(data_total,data_date,Variables!I96)</f>
        <v>0</v>
      </c>
    </row>
    <row r="97" spans="9:11" x14ac:dyDescent="0.35">
      <c r="I97" s="89">
        <f t="shared" si="4"/>
        <v>94</v>
      </c>
      <c r="J97" s="90" t="str">
        <f t="shared" si="5"/>
        <v>Tuesday</v>
      </c>
      <c r="K97" s="91">
        <f>SUMIFS(data_total,data_date,Variables!I97)</f>
        <v>0</v>
      </c>
    </row>
    <row r="98" spans="9:11" x14ac:dyDescent="0.35">
      <c r="I98" s="89">
        <f t="shared" si="4"/>
        <v>95</v>
      </c>
      <c r="J98" s="90" t="str">
        <f t="shared" si="5"/>
        <v>Wednesday</v>
      </c>
      <c r="K98" s="91">
        <f>SUMIFS(data_total,data_date,Variables!I98)</f>
        <v>0</v>
      </c>
    </row>
    <row r="99" spans="9:11" x14ac:dyDescent="0.35">
      <c r="I99" s="89">
        <f t="shared" si="4"/>
        <v>96</v>
      </c>
      <c r="J99" s="90" t="str">
        <f t="shared" si="5"/>
        <v>Thursday</v>
      </c>
      <c r="K99" s="91">
        <f>SUMIFS(data_total,data_date,Variables!I99)</f>
        <v>0</v>
      </c>
    </row>
    <row r="100" spans="9:11" x14ac:dyDescent="0.35">
      <c r="I100" s="89">
        <f t="shared" ref="I100:I131" si="6">IFERROR(IF(I99+1&gt;MAX(data_date),"",I99+1),"")</f>
        <v>97</v>
      </c>
      <c r="J100" s="90" t="str">
        <f t="shared" si="5"/>
        <v>Friday</v>
      </c>
      <c r="K100" s="91">
        <f>SUMIFS(data_total,data_date,Variables!I100)</f>
        <v>0</v>
      </c>
    </row>
    <row r="101" spans="9:11" x14ac:dyDescent="0.35">
      <c r="I101" s="89">
        <f t="shared" si="6"/>
        <v>98</v>
      </c>
      <c r="J101" s="90" t="str">
        <f t="shared" si="5"/>
        <v>Saturday</v>
      </c>
      <c r="K101" s="91">
        <f>SUMIFS(data_total,data_date,Variables!I101)</f>
        <v>0</v>
      </c>
    </row>
    <row r="102" spans="9:11" x14ac:dyDescent="0.35">
      <c r="I102" s="89">
        <f t="shared" si="6"/>
        <v>99</v>
      </c>
      <c r="J102" s="90" t="str">
        <f t="shared" si="5"/>
        <v>Sunday</v>
      </c>
      <c r="K102" s="91">
        <f>SUMIFS(data_total,data_date,Variables!I102)</f>
        <v>0</v>
      </c>
    </row>
    <row r="103" spans="9:11" x14ac:dyDescent="0.35">
      <c r="I103" s="89">
        <f t="shared" si="6"/>
        <v>100</v>
      </c>
      <c r="J103" s="90" t="str">
        <f t="shared" si="5"/>
        <v>Monday</v>
      </c>
      <c r="K103" s="91">
        <f>SUMIFS(data_total,data_date,Variables!I103)</f>
        <v>0</v>
      </c>
    </row>
    <row r="104" spans="9:11" x14ac:dyDescent="0.35">
      <c r="I104" s="89">
        <f t="shared" si="6"/>
        <v>101</v>
      </c>
      <c r="J104" s="90" t="str">
        <f t="shared" si="5"/>
        <v>Tuesday</v>
      </c>
      <c r="K104" s="91">
        <f>SUMIFS(data_total,data_date,Variables!I104)</f>
        <v>0</v>
      </c>
    </row>
    <row r="105" spans="9:11" x14ac:dyDescent="0.35">
      <c r="I105" s="89">
        <f t="shared" si="6"/>
        <v>102</v>
      </c>
      <c r="J105" s="90" t="str">
        <f t="shared" si="5"/>
        <v>Wednesday</v>
      </c>
      <c r="K105" s="91">
        <f>SUMIFS(data_total,data_date,Variables!I105)</f>
        <v>0</v>
      </c>
    </row>
    <row r="106" spans="9:11" x14ac:dyDescent="0.35">
      <c r="I106" s="89">
        <f t="shared" si="6"/>
        <v>103</v>
      </c>
      <c r="J106" s="90" t="str">
        <f t="shared" si="5"/>
        <v>Thursday</v>
      </c>
      <c r="K106" s="91">
        <f>SUMIFS(data_total,data_date,Variables!I106)</f>
        <v>0</v>
      </c>
    </row>
    <row r="107" spans="9:11" x14ac:dyDescent="0.35">
      <c r="I107" s="89">
        <f t="shared" si="6"/>
        <v>104</v>
      </c>
      <c r="J107" s="90" t="str">
        <f t="shared" si="5"/>
        <v>Friday</v>
      </c>
      <c r="K107" s="91">
        <f>SUMIFS(data_total,data_date,Variables!I107)</f>
        <v>0</v>
      </c>
    </row>
    <row r="108" spans="9:11" x14ac:dyDescent="0.35">
      <c r="I108" s="89">
        <f t="shared" si="6"/>
        <v>105</v>
      </c>
      <c r="J108" s="90" t="str">
        <f t="shared" si="5"/>
        <v>Saturday</v>
      </c>
      <c r="K108" s="91">
        <f>SUMIFS(data_total,data_date,Variables!I108)</f>
        <v>0</v>
      </c>
    </row>
    <row r="109" spans="9:11" x14ac:dyDescent="0.35">
      <c r="I109" s="89">
        <f t="shared" si="6"/>
        <v>106</v>
      </c>
      <c r="J109" s="90" t="str">
        <f t="shared" si="5"/>
        <v>Sunday</v>
      </c>
      <c r="K109" s="91">
        <f>SUMIFS(data_total,data_date,Variables!I109)</f>
        <v>0</v>
      </c>
    </row>
    <row r="110" spans="9:11" x14ac:dyDescent="0.35">
      <c r="I110" s="89">
        <f t="shared" si="6"/>
        <v>107</v>
      </c>
      <c r="J110" s="90" t="str">
        <f t="shared" si="5"/>
        <v>Monday</v>
      </c>
      <c r="K110" s="91">
        <f>SUMIFS(data_total,data_date,Variables!I110)</f>
        <v>0</v>
      </c>
    </row>
    <row r="111" spans="9:11" x14ac:dyDescent="0.35">
      <c r="I111" s="89">
        <f t="shared" si="6"/>
        <v>108</v>
      </c>
      <c r="J111" s="90" t="str">
        <f t="shared" si="5"/>
        <v>Tuesday</v>
      </c>
      <c r="K111" s="91">
        <f>SUMIFS(data_total,data_date,Variables!I111)</f>
        <v>0</v>
      </c>
    </row>
    <row r="112" spans="9:11" x14ac:dyDescent="0.35">
      <c r="I112" s="89">
        <f t="shared" si="6"/>
        <v>109</v>
      </c>
      <c r="J112" s="90" t="str">
        <f t="shared" si="5"/>
        <v>Wednesday</v>
      </c>
      <c r="K112" s="91">
        <f>SUMIFS(data_total,data_date,Variables!I112)</f>
        <v>0</v>
      </c>
    </row>
    <row r="113" spans="9:11" x14ac:dyDescent="0.35">
      <c r="I113" s="89">
        <f t="shared" si="6"/>
        <v>110</v>
      </c>
      <c r="J113" s="90" t="str">
        <f t="shared" si="5"/>
        <v>Thursday</v>
      </c>
      <c r="K113" s="91">
        <f>SUMIFS(data_total,data_date,Variables!I113)</f>
        <v>0</v>
      </c>
    </row>
    <row r="114" spans="9:11" x14ac:dyDescent="0.35">
      <c r="I114" s="89">
        <f t="shared" si="6"/>
        <v>111</v>
      </c>
      <c r="J114" s="90" t="str">
        <f t="shared" si="5"/>
        <v>Friday</v>
      </c>
      <c r="K114" s="91">
        <f>SUMIFS(data_total,data_date,Variables!I114)</f>
        <v>0</v>
      </c>
    </row>
    <row r="115" spans="9:11" x14ac:dyDescent="0.35">
      <c r="I115" s="89">
        <f t="shared" si="6"/>
        <v>112</v>
      </c>
      <c r="J115" s="90" t="str">
        <f t="shared" si="5"/>
        <v>Saturday</v>
      </c>
      <c r="K115" s="91">
        <f>SUMIFS(data_total,data_date,Variables!I115)</f>
        <v>0</v>
      </c>
    </row>
    <row r="116" spans="9:11" x14ac:dyDescent="0.35">
      <c r="I116" s="89">
        <f t="shared" si="6"/>
        <v>113</v>
      </c>
      <c r="J116" s="90" t="str">
        <f t="shared" si="5"/>
        <v>Sunday</v>
      </c>
      <c r="K116" s="91">
        <f>SUMIFS(data_total,data_date,Variables!I116)</f>
        <v>0</v>
      </c>
    </row>
    <row r="117" spans="9:11" x14ac:dyDescent="0.35">
      <c r="I117" s="89">
        <f t="shared" si="6"/>
        <v>114</v>
      </c>
      <c r="J117" s="90" t="str">
        <f t="shared" si="5"/>
        <v>Monday</v>
      </c>
      <c r="K117" s="91">
        <f>SUMIFS(data_total,data_date,Variables!I117)</f>
        <v>0</v>
      </c>
    </row>
    <row r="118" spans="9:11" x14ac:dyDescent="0.35">
      <c r="I118" s="89">
        <f t="shared" si="6"/>
        <v>115</v>
      </c>
      <c r="J118" s="90" t="str">
        <f t="shared" si="5"/>
        <v>Tuesday</v>
      </c>
      <c r="K118" s="91">
        <f>SUMIFS(data_total,data_date,Variables!I118)</f>
        <v>0</v>
      </c>
    </row>
    <row r="119" spans="9:11" x14ac:dyDescent="0.35">
      <c r="I119" s="89">
        <f t="shared" si="6"/>
        <v>116</v>
      </c>
      <c r="J119" s="90" t="str">
        <f t="shared" si="5"/>
        <v>Wednesday</v>
      </c>
      <c r="K119" s="91">
        <f>SUMIFS(data_total,data_date,Variables!I119)</f>
        <v>0</v>
      </c>
    </row>
    <row r="120" spans="9:11" x14ac:dyDescent="0.35">
      <c r="I120" s="89">
        <f t="shared" si="6"/>
        <v>117</v>
      </c>
      <c r="J120" s="90" t="str">
        <f t="shared" si="5"/>
        <v>Thursday</v>
      </c>
      <c r="K120" s="91">
        <f>SUMIFS(data_total,data_date,Variables!I120)</f>
        <v>0</v>
      </c>
    </row>
    <row r="121" spans="9:11" x14ac:dyDescent="0.35">
      <c r="I121" s="89">
        <f t="shared" si="6"/>
        <v>118</v>
      </c>
      <c r="J121" s="90" t="str">
        <f t="shared" si="5"/>
        <v>Friday</v>
      </c>
      <c r="K121" s="91">
        <f>SUMIFS(data_total,data_date,Variables!I121)</f>
        <v>0</v>
      </c>
    </row>
    <row r="122" spans="9:11" x14ac:dyDescent="0.35">
      <c r="I122" s="89">
        <f t="shared" si="6"/>
        <v>119</v>
      </c>
      <c r="J122" s="90" t="str">
        <f t="shared" si="5"/>
        <v>Saturday</v>
      </c>
      <c r="K122" s="91">
        <f>SUMIFS(data_total,data_date,Variables!I122)</f>
        <v>0</v>
      </c>
    </row>
    <row r="123" spans="9:11" x14ac:dyDescent="0.35">
      <c r="I123" s="89">
        <f t="shared" si="6"/>
        <v>120</v>
      </c>
      <c r="J123" s="90" t="str">
        <f t="shared" si="5"/>
        <v>Sunday</v>
      </c>
      <c r="K123" s="91">
        <f>SUMIFS(data_total,data_date,Variables!I123)</f>
        <v>0</v>
      </c>
    </row>
    <row r="124" spans="9:11" x14ac:dyDescent="0.35">
      <c r="I124" s="89">
        <f t="shared" si="6"/>
        <v>121</v>
      </c>
      <c r="J124" s="90" t="str">
        <f t="shared" si="5"/>
        <v>Monday</v>
      </c>
      <c r="K124" s="91">
        <f>SUMIFS(data_total,data_date,Variables!I124)</f>
        <v>0</v>
      </c>
    </row>
    <row r="125" spans="9:11" x14ac:dyDescent="0.35">
      <c r="I125" s="89">
        <f t="shared" si="6"/>
        <v>122</v>
      </c>
      <c r="J125" s="90" t="str">
        <f t="shared" si="5"/>
        <v>Tuesday</v>
      </c>
      <c r="K125" s="91">
        <f>SUMIFS(data_total,data_date,Variables!I125)</f>
        <v>0</v>
      </c>
    </row>
    <row r="126" spans="9:11" x14ac:dyDescent="0.35">
      <c r="I126" s="89">
        <f t="shared" si="6"/>
        <v>123</v>
      </c>
      <c r="J126" s="90" t="str">
        <f t="shared" si="5"/>
        <v>Wednesday</v>
      </c>
      <c r="K126" s="91">
        <f>SUMIFS(data_total,data_date,Variables!I126)</f>
        <v>0</v>
      </c>
    </row>
    <row r="127" spans="9:11" x14ac:dyDescent="0.35">
      <c r="I127" s="89">
        <f t="shared" si="6"/>
        <v>124</v>
      </c>
      <c r="J127" s="90" t="str">
        <f t="shared" si="5"/>
        <v>Thursday</v>
      </c>
      <c r="K127" s="91">
        <f>SUMIFS(data_total,data_date,Variables!I127)</f>
        <v>0</v>
      </c>
    </row>
    <row r="128" spans="9:11" x14ac:dyDescent="0.35">
      <c r="I128" s="89">
        <f t="shared" si="6"/>
        <v>125</v>
      </c>
      <c r="J128" s="90" t="str">
        <f t="shared" si="5"/>
        <v>Friday</v>
      </c>
      <c r="K128" s="91">
        <f>SUMIFS(data_total,data_date,Variables!I128)</f>
        <v>0</v>
      </c>
    </row>
    <row r="129" spans="9:11" x14ac:dyDescent="0.35">
      <c r="I129" s="89">
        <f t="shared" si="6"/>
        <v>126</v>
      </c>
      <c r="J129" s="90" t="str">
        <f t="shared" si="5"/>
        <v>Saturday</v>
      </c>
      <c r="K129" s="91">
        <f>SUMIFS(data_total,data_date,Variables!I129)</f>
        <v>0</v>
      </c>
    </row>
    <row r="130" spans="9:11" x14ac:dyDescent="0.35">
      <c r="I130" s="89">
        <f t="shared" si="6"/>
        <v>127</v>
      </c>
      <c r="J130" s="90" t="str">
        <f t="shared" si="5"/>
        <v>Sunday</v>
      </c>
      <c r="K130" s="91">
        <f>SUMIFS(data_total,data_date,Variables!I130)</f>
        <v>0</v>
      </c>
    </row>
    <row r="131" spans="9:11" x14ac:dyDescent="0.35">
      <c r="I131" s="89">
        <f t="shared" si="6"/>
        <v>128</v>
      </c>
      <c r="J131" s="90" t="str">
        <f t="shared" si="5"/>
        <v>Monday</v>
      </c>
      <c r="K131" s="91">
        <f>SUMIFS(data_total,data_date,Variables!I131)</f>
        <v>0</v>
      </c>
    </row>
    <row r="132" spans="9:11" x14ac:dyDescent="0.35">
      <c r="I132" s="89">
        <f t="shared" ref="I132:I163" si="7">IFERROR(IF(I131+1&gt;MAX(data_date),"",I131+1),"")</f>
        <v>129</v>
      </c>
      <c r="J132" s="90" t="str">
        <f t="shared" si="5"/>
        <v>Tuesday</v>
      </c>
      <c r="K132" s="91">
        <f>SUMIFS(data_total,data_date,Variables!I132)</f>
        <v>0</v>
      </c>
    </row>
    <row r="133" spans="9:11" x14ac:dyDescent="0.35">
      <c r="I133" s="89">
        <f t="shared" si="7"/>
        <v>130</v>
      </c>
      <c r="J133" s="90" t="str">
        <f t="shared" ref="J133:J196" si="8">TEXT(I133,"dddd")</f>
        <v>Wednesday</v>
      </c>
      <c r="K133" s="91">
        <f>SUMIFS(data_total,data_date,Variables!I133)</f>
        <v>0</v>
      </c>
    </row>
    <row r="134" spans="9:11" x14ac:dyDescent="0.35">
      <c r="I134" s="89">
        <f t="shared" si="7"/>
        <v>131</v>
      </c>
      <c r="J134" s="90" t="str">
        <f t="shared" si="8"/>
        <v>Thursday</v>
      </c>
      <c r="K134" s="91">
        <f>SUMIFS(data_total,data_date,Variables!I134)</f>
        <v>0</v>
      </c>
    </row>
    <row r="135" spans="9:11" x14ac:dyDescent="0.35">
      <c r="I135" s="89">
        <f t="shared" si="7"/>
        <v>132</v>
      </c>
      <c r="J135" s="90" t="str">
        <f t="shared" si="8"/>
        <v>Friday</v>
      </c>
      <c r="K135" s="91">
        <f>SUMIFS(data_total,data_date,Variables!I135)</f>
        <v>0</v>
      </c>
    </row>
    <row r="136" spans="9:11" x14ac:dyDescent="0.35">
      <c r="I136" s="89">
        <f t="shared" si="7"/>
        <v>133</v>
      </c>
      <c r="J136" s="90" t="str">
        <f t="shared" si="8"/>
        <v>Saturday</v>
      </c>
      <c r="K136" s="91">
        <f>SUMIFS(data_total,data_date,Variables!I136)</f>
        <v>0</v>
      </c>
    </row>
    <row r="137" spans="9:11" x14ac:dyDescent="0.35">
      <c r="I137" s="89">
        <f t="shared" si="7"/>
        <v>134</v>
      </c>
      <c r="J137" s="90" t="str">
        <f t="shared" si="8"/>
        <v>Sunday</v>
      </c>
      <c r="K137" s="91">
        <f>SUMIFS(data_total,data_date,Variables!I137)</f>
        <v>0</v>
      </c>
    </row>
    <row r="138" spans="9:11" x14ac:dyDescent="0.35">
      <c r="I138" s="89">
        <f t="shared" si="7"/>
        <v>135</v>
      </c>
      <c r="J138" s="90" t="str">
        <f t="shared" si="8"/>
        <v>Monday</v>
      </c>
      <c r="K138" s="91">
        <f>SUMIFS(data_total,data_date,Variables!I138)</f>
        <v>0</v>
      </c>
    </row>
    <row r="139" spans="9:11" x14ac:dyDescent="0.35">
      <c r="I139" s="89">
        <f t="shared" si="7"/>
        <v>136</v>
      </c>
      <c r="J139" s="90" t="str">
        <f t="shared" si="8"/>
        <v>Tuesday</v>
      </c>
      <c r="K139" s="91">
        <f>SUMIFS(data_total,data_date,Variables!I139)</f>
        <v>0</v>
      </c>
    </row>
    <row r="140" spans="9:11" x14ac:dyDescent="0.35">
      <c r="I140" s="89">
        <f t="shared" si="7"/>
        <v>137</v>
      </c>
      <c r="J140" s="90" t="str">
        <f t="shared" si="8"/>
        <v>Wednesday</v>
      </c>
      <c r="K140" s="91">
        <f>SUMIFS(data_total,data_date,Variables!I140)</f>
        <v>0</v>
      </c>
    </row>
    <row r="141" spans="9:11" x14ac:dyDescent="0.35">
      <c r="I141" s="89">
        <f t="shared" si="7"/>
        <v>138</v>
      </c>
      <c r="J141" s="90" t="str">
        <f t="shared" si="8"/>
        <v>Thursday</v>
      </c>
      <c r="K141" s="91">
        <f>SUMIFS(data_total,data_date,Variables!I141)</f>
        <v>0</v>
      </c>
    </row>
    <row r="142" spans="9:11" x14ac:dyDescent="0.35">
      <c r="I142" s="89">
        <f t="shared" si="7"/>
        <v>139</v>
      </c>
      <c r="J142" s="90" t="str">
        <f t="shared" si="8"/>
        <v>Friday</v>
      </c>
      <c r="K142" s="91">
        <f>SUMIFS(data_total,data_date,Variables!I142)</f>
        <v>0</v>
      </c>
    </row>
    <row r="143" spans="9:11" x14ac:dyDescent="0.35">
      <c r="I143" s="89">
        <f t="shared" si="7"/>
        <v>140</v>
      </c>
      <c r="J143" s="90" t="str">
        <f t="shared" si="8"/>
        <v>Saturday</v>
      </c>
      <c r="K143" s="91">
        <f>SUMIFS(data_total,data_date,Variables!I143)</f>
        <v>0</v>
      </c>
    </row>
    <row r="144" spans="9:11" x14ac:dyDescent="0.35">
      <c r="I144" s="89">
        <f t="shared" si="7"/>
        <v>141</v>
      </c>
      <c r="J144" s="90" t="str">
        <f t="shared" si="8"/>
        <v>Sunday</v>
      </c>
      <c r="K144" s="91">
        <f>SUMIFS(data_total,data_date,Variables!I144)</f>
        <v>0</v>
      </c>
    </row>
    <row r="145" spans="9:11" x14ac:dyDescent="0.35">
      <c r="I145" s="89">
        <f t="shared" si="7"/>
        <v>142</v>
      </c>
      <c r="J145" s="90" t="str">
        <f t="shared" si="8"/>
        <v>Monday</v>
      </c>
      <c r="K145" s="91">
        <f>SUMIFS(data_total,data_date,Variables!I145)</f>
        <v>0</v>
      </c>
    </row>
    <row r="146" spans="9:11" x14ac:dyDescent="0.35">
      <c r="I146" s="89">
        <f t="shared" si="7"/>
        <v>143</v>
      </c>
      <c r="J146" s="90" t="str">
        <f t="shared" si="8"/>
        <v>Tuesday</v>
      </c>
      <c r="K146" s="91">
        <f>SUMIFS(data_total,data_date,Variables!I146)</f>
        <v>0</v>
      </c>
    </row>
    <row r="147" spans="9:11" x14ac:dyDescent="0.35">
      <c r="I147" s="89">
        <f t="shared" si="7"/>
        <v>144</v>
      </c>
      <c r="J147" s="90" t="str">
        <f t="shared" si="8"/>
        <v>Wednesday</v>
      </c>
      <c r="K147" s="91">
        <f>SUMIFS(data_total,data_date,Variables!I147)</f>
        <v>0</v>
      </c>
    </row>
    <row r="148" spans="9:11" x14ac:dyDescent="0.35">
      <c r="I148" s="89">
        <f t="shared" si="7"/>
        <v>145</v>
      </c>
      <c r="J148" s="90" t="str">
        <f t="shared" si="8"/>
        <v>Thursday</v>
      </c>
      <c r="K148" s="91">
        <f>SUMIFS(data_total,data_date,Variables!I148)</f>
        <v>0</v>
      </c>
    </row>
    <row r="149" spans="9:11" x14ac:dyDescent="0.35">
      <c r="I149" s="89">
        <f t="shared" si="7"/>
        <v>146</v>
      </c>
      <c r="J149" s="90" t="str">
        <f t="shared" si="8"/>
        <v>Friday</v>
      </c>
      <c r="K149" s="91">
        <f>SUMIFS(data_total,data_date,Variables!I149)</f>
        <v>0</v>
      </c>
    </row>
    <row r="150" spans="9:11" x14ac:dyDescent="0.35">
      <c r="I150" s="89">
        <f t="shared" si="7"/>
        <v>147</v>
      </c>
      <c r="J150" s="90" t="str">
        <f t="shared" si="8"/>
        <v>Saturday</v>
      </c>
      <c r="K150" s="91">
        <f>SUMIFS(data_total,data_date,Variables!I150)</f>
        <v>0</v>
      </c>
    </row>
    <row r="151" spans="9:11" x14ac:dyDescent="0.35">
      <c r="I151" s="89">
        <f t="shared" si="7"/>
        <v>148</v>
      </c>
      <c r="J151" s="90" t="str">
        <f t="shared" si="8"/>
        <v>Sunday</v>
      </c>
      <c r="K151" s="91">
        <f>SUMIFS(data_total,data_date,Variables!I151)</f>
        <v>0</v>
      </c>
    </row>
    <row r="152" spans="9:11" x14ac:dyDescent="0.35">
      <c r="I152" s="89">
        <f t="shared" si="7"/>
        <v>149</v>
      </c>
      <c r="J152" s="90" t="str">
        <f t="shared" si="8"/>
        <v>Monday</v>
      </c>
      <c r="K152" s="91">
        <f>SUMIFS(data_total,data_date,Variables!I152)</f>
        <v>0</v>
      </c>
    </row>
    <row r="153" spans="9:11" x14ac:dyDescent="0.35">
      <c r="I153" s="89">
        <f t="shared" si="7"/>
        <v>150</v>
      </c>
      <c r="J153" s="90" t="str">
        <f t="shared" si="8"/>
        <v>Tuesday</v>
      </c>
      <c r="K153" s="91">
        <f>SUMIFS(data_total,data_date,Variables!I153)</f>
        <v>0</v>
      </c>
    </row>
    <row r="154" spans="9:11" x14ac:dyDescent="0.35">
      <c r="I154" s="89">
        <f t="shared" si="7"/>
        <v>151</v>
      </c>
      <c r="J154" s="90" t="str">
        <f t="shared" si="8"/>
        <v>Wednesday</v>
      </c>
      <c r="K154" s="91">
        <f>SUMIFS(data_total,data_date,Variables!I154)</f>
        <v>0</v>
      </c>
    </row>
    <row r="155" spans="9:11" x14ac:dyDescent="0.35">
      <c r="I155" s="89">
        <f t="shared" si="7"/>
        <v>152</v>
      </c>
      <c r="J155" s="90" t="str">
        <f t="shared" si="8"/>
        <v>Thursday</v>
      </c>
      <c r="K155" s="91">
        <f>SUMIFS(data_total,data_date,Variables!I155)</f>
        <v>0</v>
      </c>
    </row>
    <row r="156" spans="9:11" x14ac:dyDescent="0.35">
      <c r="I156" s="89">
        <f t="shared" si="7"/>
        <v>153</v>
      </c>
      <c r="J156" s="90" t="str">
        <f t="shared" si="8"/>
        <v>Friday</v>
      </c>
      <c r="K156" s="91">
        <f>SUMIFS(data_total,data_date,Variables!I156)</f>
        <v>0</v>
      </c>
    </row>
    <row r="157" spans="9:11" x14ac:dyDescent="0.35">
      <c r="I157" s="89">
        <f t="shared" si="7"/>
        <v>154</v>
      </c>
      <c r="J157" s="90" t="str">
        <f t="shared" si="8"/>
        <v>Saturday</v>
      </c>
      <c r="K157" s="91">
        <f>SUMIFS(data_total,data_date,Variables!I157)</f>
        <v>0</v>
      </c>
    </row>
    <row r="158" spans="9:11" x14ac:dyDescent="0.35">
      <c r="I158" s="89">
        <f t="shared" si="7"/>
        <v>155</v>
      </c>
      <c r="J158" s="90" t="str">
        <f t="shared" si="8"/>
        <v>Sunday</v>
      </c>
      <c r="K158" s="91">
        <f>SUMIFS(data_total,data_date,Variables!I158)</f>
        <v>0</v>
      </c>
    </row>
    <row r="159" spans="9:11" x14ac:dyDescent="0.35">
      <c r="I159" s="89">
        <f t="shared" si="7"/>
        <v>156</v>
      </c>
      <c r="J159" s="90" t="str">
        <f t="shared" si="8"/>
        <v>Monday</v>
      </c>
      <c r="K159" s="91">
        <f>SUMIFS(data_total,data_date,Variables!I159)</f>
        <v>0</v>
      </c>
    </row>
    <row r="160" spans="9:11" x14ac:dyDescent="0.35">
      <c r="I160" s="89">
        <f t="shared" si="7"/>
        <v>157</v>
      </c>
      <c r="J160" s="90" t="str">
        <f t="shared" si="8"/>
        <v>Tuesday</v>
      </c>
      <c r="K160" s="91">
        <f>SUMIFS(data_total,data_date,Variables!I160)</f>
        <v>0</v>
      </c>
    </row>
    <row r="161" spans="9:11" x14ac:dyDescent="0.35">
      <c r="I161" s="89">
        <f t="shared" si="7"/>
        <v>158</v>
      </c>
      <c r="J161" s="90" t="str">
        <f t="shared" si="8"/>
        <v>Wednesday</v>
      </c>
      <c r="K161" s="91">
        <f>SUMIFS(data_total,data_date,Variables!I161)</f>
        <v>0</v>
      </c>
    </row>
    <row r="162" spans="9:11" x14ac:dyDescent="0.35">
      <c r="I162" s="89">
        <f t="shared" si="7"/>
        <v>159</v>
      </c>
      <c r="J162" s="90" t="str">
        <f t="shared" si="8"/>
        <v>Thursday</v>
      </c>
      <c r="K162" s="91">
        <f>SUMIFS(data_total,data_date,Variables!I162)</f>
        <v>0</v>
      </c>
    </row>
    <row r="163" spans="9:11" x14ac:dyDescent="0.35">
      <c r="I163" s="89">
        <f t="shared" si="7"/>
        <v>160</v>
      </c>
      <c r="J163" s="90" t="str">
        <f t="shared" si="8"/>
        <v>Friday</v>
      </c>
      <c r="K163" s="91">
        <f>SUMIFS(data_total,data_date,Variables!I163)</f>
        <v>0</v>
      </c>
    </row>
    <row r="164" spans="9:11" x14ac:dyDescent="0.35">
      <c r="I164" s="89">
        <f t="shared" ref="I164:I195" si="9">IFERROR(IF(I163+1&gt;MAX(data_date),"",I163+1),"")</f>
        <v>161</v>
      </c>
      <c r="J164" s="90" t="str">
        <f t="shared" si="8"/>
        <v>Saturday</v>
      </c>
      <c r="K164" s="91">
        <f>SUMIFS(data_total,data_date,Variables!I164)</f>
        <v>0</v>
      </c>
    </row>
    <row r="165" spans="9:11" x14ac:dyDescent="0.35">
      <c r="I165" s="89">
        <f t="shared" si="9"/>
        <v>162</v>
      </c>
      <c r="J165" s="90" t="str">
        <f t="shared" si="8"/>
        <v>Sunday</v>
      </c>
      <c r="K165" s="91">
        <f>SUMIFS(data_total,data_date,Variables!I165)</f>
        <v>0</v>
      </c>
    </row>
    <row r="166" spans="9:11" x14ac:dyDescent="0.35">
      <c r="I166" s="89">
        <f t="shared" si="9"/>
        <v>163</v>
      </c>
      <c r="J166" s="90" t="str">
        <f t="shared" si="8"/>
        <v>Monday</v>
      </c>
      <c r="K166" s="91">
        <f>SUMIFS(data_total,data_date,Variables!I166)</f>
        <v>0</v>
      </c>
    </row>
    <row r="167" spans="9:11" x14ac:dyDescent="0.35">
      <c r="I167" s="89">
        <f t="shared" si="9"/>
        <v>164</v>
      </c>
      <c r="J167" s="90" t="str">
        <f t="shared" si="8"/>
        <v>Tuesday</v>
      </c>
      <c r="K167" s="91">
        <f>SUMIFS(data_total,data_date,Variables!I167)</f>
        <v>0</v>
      </c>
    </row>
    <row r="168" spans="9:11" x14ac:dyDescent="0.35">
      <c r="I168" s="89">
        <f t="shared" si="9"/>
        <v>165</v>
      </c>
      <c r="J168" s="90" t="str">
        <f t="shared" si="8"/>
        <v>Wednesday</v>
      </c>
      <c r="K168" s="91">
        <f>SUMIFS(data_total,data_date,Variables!I168)</f>
        <v>0</v>
      </c>
    </row>
    <row r="169" spans="9:11" x14ac:dyDescent="0.35">
      <c r="I169" s="89">
        <f t="shared" si="9"/>
        <v>166</v>
      </c>
      <c r="J169" s="90" t="str">
        <f t="shared" si="8"/>
        <v>Thursday</v>
      </c>
      <c r="K169" s="91">
        <f>SUMIFS(data_total,data_date,Variables!I169)</f>
        <v>0</v>
      </c>
    </row>
    <row r="170" spans="9:11" x14ac:dyDescent="0.35">
      <c r="I170" s="89">
        <f t="shared" si="9"/>
        <v>167</v>
      </c>
      <c r="J170" s="90" t="str">
        <f t="shared" si="8"/>
        <v>Friday</v>
      </c>
      <c r="K170" s="91">
        <f>SUMIFS(data_total,data_date,Variables!I170)</f>
        <v>0</v>
      </c>
    </row>
    <row r="171" spans="9:11" x14ac:dyDescent="0.35">
      <c r="I171" s="89">
        <f t="shared" si="9"/>
        <v>168</v>
      </c>
      <c r="J171" s="90" t="str">
        <f t="shared" si="8"/>
        <v>Saturday</v>
      </c>
      <c r="K171" s="91">
        <f>SUMIFS(data_total,data_date,Variables!I171)</f>
        <v>0</v>
      </c>
    </row>
    <row r="172" spans="9:11" x14ac:dyDescent="0.35">
      <c r="I172" s="89">
        <f t="shared" si="9"/>
        <v>169</v>
      </c>
      <c r="J172" s="90" t="str">
        <f t="shared" si="8"/>
        <v>Sunday</v>
      </c>
      <c r="K172" s="91">
        <f>SUMIFS(data_total,data_date,Variables!I172)</f>
        <v>0</v>
      </c>
    </row>
    <row r="173" spans="9:11" x14ac:dyDescent="0.35">
      <c r="I173" s="89">
        <f t="shared" si="9"/>
        <v>170</v>
      </c>
      <c r="J173" s="90" t="str">
        <f t="shared" si="8"/>
        <v>Monday</v>
      </c>
      <c r="K173" s="91">
        <f>SUMIFS(data_total,data_date,Variables!I173)</f>
        <v>0</v>
      </c>
    </row>
    <row r="174" spans="9:11" x14ac:dyDescent="0.35">
      <c r="I174" s="89">
        <f t="shared" si="9"/>
        <v>171</v>
      </c>
      <c r="J174" s="90" t="str">
        <f t="shared" si="8"/>
        <v>Tuesday</v>
      </c>
      <c r="K174" s="91">
        <f>SUMIFS(data_total,data_date,Variables!I174)</f>
        <v>0</v>
      </c>
    </row>
    <row r="175" spans="9:11" x14ac:dyDescent="0.35">
      <c r="I175" s="89">
        <f t="shared" si="9"/>
        <v>172</v>
      </c>
      <c r="J175" s="90" t="str">
        <f t="shared" si="8"/>
        <v>Wednesday</v>
      </c>
      <c r="K175" s="91">
        <f>SUMIFS(data_total,data_date,Variables!I175)</f>
        <v>0</v>
      </c>
    </row>
    <row r="176" spans="9:11" x14ac:dyDescent="0.35">
      <c r="I176" s="89">
        <f t="shared" si="9"/>
        <v>173</v>
      </c>
      <c r="J176" s="90" t="str">
        <f t="shared" si="8"/>
        <v>Thursday</v>
      </c>
      <c r="K176" s="91">
        <f>SUMIFS(data_total,data_date,Variables!I176)</f>
        <v>0</v>
      </c>
    </row>
    <row r="177" spans="9:11" x14ac:dyDescent="0.35">
      <c r="I177" s="89">
        <f t="shared" si="9"/>
        <v>174</v>
      </c>
      <c r="J177" s="90" t="str">
        <f t="shared" si="8"/>
        <v>Friday</v>
      </c>
      <c r="K177" s="91">
        <f>SUMIFS(data_total,data_date,Variables!I177)</f>
        <v>0</v>
      </c>
    </row>
    <row r="178" spans="9:11" x14ac:dyDescent="0.35">
      <c r="I178" s="89">
        <f t="shared" si="9"/>
        <v>175</v>
      </c>
      <c r="J178" s="90" t="str">
        <f t="shared" si="8"/>
        <v>Saturday</v>
      </c>
      <c r="K178" s="91">
        <f>SUMIFS(data_total,data_date,Variables!I178)</f>
        <v>0</v>
      </c>
    </row>
    <row r="179" spans="9:11" x14ac:dyDescent="0.35">
      <c r="I179" s="89">
        <f t="shared" si="9"/>
        <v>176</v>
      </c>
      <c r="J179" s="90" t="str">
        <f t="shared" si="8"/>
        <v>Sunday</v>
      </c>
      <c r="K179" s="91">
        <f>SUMIFS(data_total,data_date,Variables!I179)</f>
        <v>0</v>
      </c>
    </row>
    <row r="180" spans="9:11" x14ac:dyDescent="0.35">
      <c r="I180" s="89">
        <f t="shared" si="9"/>
        <v>177</v>
      </c>
      <c r="J180" s="90" t="str">
        <f t="shared" si="8"/>
        <v>Monday</v>
      </c>
      <c r="K180" s="91">
        <f>SUMIFS(data_total,data_date,Variables!I180)</f>
        <v>0</v>
      </c>
    </row>
    <row r="181" spans="9:11" x14ac:dyDescent="0.35">
      <c r="I181" s="89">
        <f t="shared" si="9"/>
        <v>178</v>
      </c>
      <c r="J181" s="90" t="str">
        <f t="shared" si="8"/>
        <v>Tuesday</v>
      </c>
      <c r="K181" s="91">
        <f>SUMIFS(data_total,data_date,Variables!I181)</f>
        <v>0</v>
      </c>
    </row>
    <row r="182" spans="9:11" x14ac:dyDescent="0.35">
      <c r="I182" s="89">
        <f t="shared" si="9"/>
        <v>179</v>
      </c>
      <c r="J182" s="90" t="str">
        <f t="shared" si="8"/>
        <v>Wednesday</v>
      </c>
      <c r="K182" s="91">
        <f>SUMIFS(data_total,data_date,Variables!I182)</f>
        <v>0</v>
      </c>
    </row>
    <row r="183" spans="9:11" x14ac:dyDescent="0.35">
      <c r="I183" s="89">
        <f t="shared" si="9"/>
        <v>180</v>
      </c>
      <c r="J183" s="90" t="str">
        <f t="shared" si="8"/>
        <v>Thursday</v>
      </c>
      <c r="K183" s="91">
        <f>SUMIFS(data_total,data_date,Variables!I183)</f>
        <v>0</v>
      </c>
    </row>
    <row r="184" spans="9:11" x14ac:dyDescent="0.35">
      <c r="I184" s="89">
        <f t="shared" si="9"/>
        <v>181</v>
      </c>
      <c r="J184" s="90" t="str">
        <f t="shared" si="8"/>
        <v>Friday</v>
      </c>
      <c r="K184" s="91">
        <f>SUMIFS(data_total,data_date,Variables!I184)</f>
        <v>0</v>
      </c>
    </row>
    <row r="185" spans="9:11" x14ac:dyDescent="0.35">
      <c r="I185" s="89">
        <f t="shared" si="9"/>
        <v>182</v>
      </c>
      <c r="J185" s="90" t="str">
        <f t="shared" si="8"/>
        <v>Saturday</v>
      </c>
      <c r="K185" s="91">
        <f>SUMIFS(data_total,data_date,Variables!I185)</f>
        <v>0</v>
      </c>
    </row>
    <row r="186" spans="9:11" x14ac:dyDescent="0.35">
      <c r="I186" s="89">
        <f t="shared" si="9"/>
        <v>183</v>
      </c>
      <c r="J186" s="90" t="str">
        <f t="shared" si="8"/>
        <v>Sunday</v>
      </c>
      <c r="K186" s="91">
        <f>SUMIFS(data_total,data_date,Variables!I186)</f>
        <v>0</v>
      </c>
    </row>
    <row r="187" spans="9:11" x14ac:dyDescent="0.35">
      <c r="I187" s="89">
        <f t="shared" si="9"/>
        <v>184</v>
      </c>
      <c r="J187" s="90" t="str">
        <f t="shared" si="8"/>
        <v>Monday</v>
      </c>
      <c r="K187" s="91">
        <f>SUMIFS(data_total,data_date,Variables!I187)</f>
        <v>0</v>
      </c>
    </row>
    <row r="188" spans="9:11" x14ac:dyDescent="0.35">
      <c r="I188" s="89">
        <f t="shared" si="9"/>
        <v>185</v>
      </c>
      <c r="J188" s="90" t="str">
        <f t="shared" si="8"/>
        <v>Tuesday</v>
      </c>
      <c r="K188" s="91">
        <f>SUMIFS(data_total,data_date,Variables!I188)</f>
        <v>0</v>
      </c>
    </row>
    <row r="189" spans="9:11" x14ac:dyDescent="0.35">
      <c r="I189" s="89">
        <f t="shared" si="9"/>
        <v>186</v>
      </c>
      <c r="J189" s="90" t="str">
        <f t="shared" si="8"/>
        <v>Wednesday</v>
      </c>
      <c r="K189" s="91">
        <f>SUMIFS(data_total,data_date,Variables!I189)</f>
        <v>0</v>
      </c>
    </row>
    <row r="190" spans="9:11" x14ac:dyDescent="0.35">
      <c r="I190" s="89">
        <f t="shared" si="9"/>
        <v>187</v>
      </c>
      <c r="J190" s="90" t="str">
        <f t="shared" si="8"/>
        <v>Thursday</v>
      </c>
      <c r="K190" s="91">
        <f>SUMIFS(data_total,data_date,Variables!I190)</f>
        <v>0</v>
      </c>
    </row>
    <row r="191" spans="9:11" x14ac:dyDescent="0.35">
      <c r="I191" s="89">
        <f t="shared" si="9"/>
        <v>188</v>
      </c>
      <c r="J191" s="90" t="str">
        <f t="shared" si="8"/>
        <v>Friday</v>
      </c>
      <c r="K191" s="91">
        <f>SUMIFS(data_total,data_date,Variables!I191)</f>
        <v>0</v>
      </c>
    </row>
    <row r="192" spans="9:11" x14ac:dyDescent="0.35">
      <c r="I192" s="89">
        <f t="shared" si="9"/>
        <v>189</v>
      </c>
      <c r="J192" s="90" t="str">
        <f t="shared" si="8"/>
        <v>Saturday</v>
      </c>
      <c r="K192" s="91">
        <f>SUMIFS(data_total,data_date,Variables!I192)</f>
        <v>0</v>
      </c>
    </row>
    <row r="193" spans="9:11" x14ac:dyDescent="0.35">
      <c r="I193" s="89">
        <f t="shared" si="9"/>
        <v>190</v>
      </c>
      <c r="J193" s="90" t="str">
        <f t="shared" si="8"/>
        <v>Sunday</v>
      </c>
      <c r="K193" s="91">
        <f>SUMIFS(data_total,data_date,Variables!I193)</f>
        <v>0</v>
      </c>
    </row>
    <row r="194" spans="9:11" x14ac:dyDescent="0.35">
      <c r="I194" s="89">
        <f t="shared" si="9"/>
        <v>191</v>
      </c>
      <c r="J194" s="90" t="str">
        <f t="shared" si="8"/>
        <v>Monday</v>
      </c>
      <c r="K194" s="91">
        <f>SUMIFS(data_total,data_date,Variables!I194)</f>
        <v>0</v>
      </c>
    </row>
    <row r="195" spans="9:11" x14ac:dyDescent="0.35">
      <c r="I195" s="89">
        <f t="shared" si="9"/>
        <v>192</v>
      </c>
      <c r="J195" s="90" t="str">
        <f t="shared" si="8"/>
        <v>Tuesday</v>
      </c>
      <c r="K195" s="91">
        <f>SUMIFS(data_total,data_date,Variables!I195)</f>
        <v>0</v>
      </c>
    </row>
    <row r="196" spans="9:11" x14ac:dyDescent="0.35">
      <c r="I196" s="89">
        <f t="shared" ref="I196:I201" si="10">IFERROR(IF(I195+1&gt;MAX(data_date),"",I195+1),"")</f>
        <v>193</v>
      </c>
      <c r="J196" s="90" t="str">
        <f t="shared" si="8"/>
        <v>Wednesday</v>
      </c>
      <c r="K196" s="91">
        <f>SUMIFS(data_total,data_date,Variables!I196)</f>
        <v>0</v>
      </c>
    </row>
    <row r="197" spans="9:11" x14ac:dyDescent="0.35">
      <c r="I197" s="89">
        <f t="shared" si="10"/>
        <v>194</v>
      </c>
      <c r="J197" s="90" t="str">
        <f t="shared" ref="J197:J201" si="11">TEXT(I197,"dddd")</f>
        <v>Thursday</v>
      </c>
      <c r="K197" s="91">
        <f>SUMIFS(data_total,data_date,Variables!I197)</f>
        <v>0</v>
      </c>
    </row>
    <row r="198" spans="9:11" x14ac:dyDescent="0.35">
      <c r="I198" s="89">
        <f t="shared" si="10"/>
        <v>195</v>
      </c>
      <c r="J198" s="90" t="str">
        <f t="shared" si="11"/>
        <v>Friday</v>
      </c>
      <c r="K198" s="91">
        <f>SUMIFS(data_total,data_date,Variables!I198)</f>
        <v>0</v>
      </c>
    </row>
    <row r="199" spans="9:11" x14ac:dyDescent="0.35">
      <c r="I199" s="89">
        <f t="shared" si="10"/>
        <v>196</v>
      </c>
      <c r="J199" s="90" t="str">
        <f t="shared" si="11"/>
        <v>Saturday</v>
      </c>
      <c r="K199" s="91">
        <f>SUMIFS(data_total,data_date,Variables!I199)</f>
        <v>0</v>
      </c>
    </row>
    <row r="200" spans="9:11" x14ac:dyDescent="0.35">
      <c r="I200" s="89">
        <f t="shared" si="10"/>
        <v>197</v>
      </c>
      <c r="J200" s="90" t="str">
        <f t="shared" si="11"/>
        <v>Sunday</v>
      </c>
      <c r="K200" s="91">
        <f>SUMIFS(data_total,data_date,Variables!I200)</f>
        <v>0</v>
      </c>
    </row>
    <row r="201" spans="9:11" x14ac:dyDescent="0.35">
      <c r="I201" s="89">
        <f t="shared" si="10"/>
        <v>198</v>
      </c>
      <c r="J201" s="90" t="str">
        <f t="shared" si="11"/>
        <v>Monday</v>
      </c>
      <c r="K201" s="91">
        <f>SUMIFS(data_total,data_date,Variables!I201)</f>
        <v>0</v>
      </c>
    </row>
  </sheetData>
  <sheetProtection selectLockedCell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C6EFFF65AE80F4686343AAC00C29BF6" ma:contentTypeVersion="2" ma:contentTypeDescription="Create a new document." ma:contentTypeScope="" ma:versionID="b19792a8d2fdadd8d2b6c553c26d89b3">
  <xsd:schema xmlns:xsd="http://www.w3.org/2001/XMLSchema" xmlns:xs="http://www.w3.org/2001/XMLSchema" xmlns:p="http://schemas.microsoft.com/office/2006/metadata/properties" xmlns:ns2="e774b4eb-ac5f-4e79-ab9f-d5552fed057c" targetNamespace="http://schemas.microsoft.com/office/2006/metadata/properties" ma:root="true" ma:fieldsID="5187b1cdb11fc25efb9fb13cce7dc99a" ns2:_="">
    <xsd:import namespace="e774b4eb-ac5f-4e79-ab9f-d5552fed057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774b4eb-ac5f-4e79-ab9f-d5552fed057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CD0A20-143C-4743-BA13-E64330178A35}">
  <ds:schemaRefs>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http://purl.org/dc/terms/"/>
    <ds:schemaRef ds:uri="e774b4eb-ac5f-4e79-ab9f-d5552fed057c"/>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681940D-3CF2-4D04-B8CC-B00B08EB1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774b4eb-ac5f-4e79-ab9f-d5552fed057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F55A436-8E9B-4313-88F7-5D835AE0B8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10</vt:i4>
      </vt:variant>
    </vt:vector>
  </HeadingPairs>
  <TitlesOfParts>
    <vt:vector size="17" baseType="lpstr">
      <vt:lpstr>Guidance</vt:lpstr>
      <vt:lpstr>Tool Setup</vt:lpstr>
      <vt:lpstr>Data</vt:lpstr>
      <vt:lpstr>Pareto Chart</vt:lpstr>
      <vt:lpstr>Bar Charts</vt:lpstr>
      <vt:lpstr>Calcs</vt:lpstr>
      <vt:lpstr>Variables</vt:lpstr>
      <vt:lpstr>bar_shift_choice</vt:lpstr>
      <vt:lpstr>data_date</vt:lpstr>
      <vt:lpstr>data_day</vt:lpstr>
      <vt:lpstr>data_shift</vt:lpstr>
      <vt:lpstr>data_total</vt:lpstr>
      <vt:lpstr>DaysDropdown</vt:lpstr>
      <vt:lpstr>pareto_day_choice</vt:lpstr>
      <vt:lpstr>'Bar Charts'!Print_Area</vt:lpstr>
      <vt:lpstr>'Pareto Chart'!Print_Area</vt:lpstr>
      <vt:lpstr>ShiftDropdown</vt:lpstr>
    </vt:vector>
  </TitlesOfParts>
  <Manager/>
  <Company>Healthcare Improvement Scotland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Thomas Monaghan</dc:creator>
  <cp:keywords/>
  <dc:description/>
  <cp:lastModifiedBy>Fiona McGirr (NHS Healthcare Improvement Scotland)</cp:lastModifiedBy>
  <cp:revision/>
  <cp:lastPrinted>2022-01-25T16:49:04Z</cp:lastPrinted>
  <dcterms:created xsi:type="dcterms:W3CDTF">2021-11-08T17:54:02Z</dcterms:created>
  <dcterms:modified xsi:type="dcterms:W3CDTF">2023-03-08T09:13:13Z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0x010100EC6EFFF65AE80F4686343AAC00C29BF6</vt:lpwstr>
  </property>
</Properties>
</file>