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leyha\Desktop\"/>
    </mc:Choice>
  </mc:AlternateContent>
  <bookViews>
    <workbookView xWindow="0" yWindow="0" windowWidth="19200" windowHeight="7308"/>
  </bookViews>
  <sheets>
    <sheet name="NWMed" sheetId="12" r:id="rId1"/>
    <sheet name="NWSurg" sheetId="14" r:id="rId2"/>
    <sheet name="NWOrtho" sheetId="15" r:id="rId3"/>
    <sheet name="PRIMed" sheetId="16" r:id="rId4"/>
  </sheets>
  <externalReferences>
    <externalReference r:id="rId5"/>
  </externalReferences>
  <definedNames>
    <definedName name="dbMedian1" localSheetId="0">OFFSET(#REF!,0,0,(COUNTA(#REF!)-3),1)</definedName>
    <definedName name="dbMedian1" localSheetId="2">OFFSET(#REF!,0,0,(COUNTA(#REF!)-3),1)</definedName>
    <definedName name="dbMedian1" localSheetId="1">OFFSET(#REF!,0,0,(COUNTA(#REF!)-3),1)</definedName>
    <definedName name="dbMedian1">OFFSET(#REF!,0,0,(COUNTA(#REF!)-3),1)</definedName>
    <definedName name="dbMedian2" localSheetId="0">OFFSET(#REF!,0,0,(COUNTA(#REF!)-3),1)</definedName>
    <definedName name="dbMedian2" localSheetId="2">OFFSET(#REF!,0,0,(COUNTA(#REF!)-3),1)</definedName>
    <definedName name="dbMedian2" localSheetId="1">OFFSET(#REF!,0,0,(COUNTA(#REF!)-3),1)</definedName>
    <definedName name="dbMedian2">OFFSET(#REF!,0,0,(COUNTA(#REF!)-3),1)</definedName>
    <definedName name="dbMedian3" localSheetId="0">OFFSET(#REF!,0,0,(COUNTA(#REF!)-3),1)</definedName>
    <definedName name="dbMedian3" localSheetId="2">OFFSET(#REF!,0,0,(COUNTA(#REF!)-3),1)</definedName>
    <definedName name="dbMedian3" localSheetId="1">OFFSET(#REF!,0,0,(COUNTA(#REF!)-3),1)</definedName>
    <definedName name="dbMedian3">OFFSET(#REF!,0,0,(COUNTA(#REF!)-3),1)</definedName>
    <definedName name="dbMedian4" localSheetId="0">OFFSET(#REF!,0,0,(COUNTA(#REF!)-3),1)</definedName>
    <definedName name="dbMedian4" localSheetId="2">OFFSET(#REF!,0,0,(COUNTA(#REF!)-3),1)</definedName>
    <definedName name="dbMedian4" localSheetId="1">OFFSET(#REF!,0,0,(COUNTA(#REF!)-3),1)</definedName>
    <definedName name="dbMedian4">OFFSET(#REF!,0,0,(COUNTA(#REF!)-3),1)</definedName>
    <definedName name="dbMedian5" localSheetId="0">OFFSET(#REF!,0,0,(COUNTA(#REF!)-3),1)</definedName>
    <definedName name="dbMedian5" localSheetId="2">OFFSET(#REF!,0,0,(COUNTA(#REF!)-3),1)</definedName>
    <definedName name="dbMedian5" localSheetId="1">OFFSET(#REF!,0,0,(COUNTA(#REF!)-3),1)</definedName>
    <definedName name="dbMedian5">OFFSET(#REF!,0,0,(COUNTA(#REF!)-3),1)</definedName>
    <definedName name="dbrange" localSheetId="0">OFFSET(#REF!,0,0,(COUNTA(#REF!)-3),1)</definedName>
    <definedName name="dbrange" localSheetId="2">OFFSET(#REF!,0,0,(COUNTA(#REF!)-3),1)</definedName>
    <definedName name="dbrange" localSheetId="1">OFFSET(#REF!,0,0,(COUNTA(#REF!)-3),1)</definedName>
    <definedName name="dbrange">OFFSET(#REF!,0,0,(COUNTA(#REF!)-3),1)</definedName>
    <definedName name="dbValue" localSheetId="0">OFFSET(#REF!,0,0,(COUNTA(#REF!)-3),1)</definedName>
    <definedName name="dbValue" localSheetId="2">OFFSET(#REF!,0,0,(COUNTA(#REF!)-3),1)</definedName>
    <definedName name="dbValue" localSheetId="1">OFFSET(#REF!,0,0,(COUNTA(#REF!)-3),1)</definedName>
    <definedName name="dbValue">OFFSET(#REF!,0,0,(COUNTA(#REF!)-3),1)</definedName>
    <definedName name="SPSS" localSheetId="0">#REF!</definedName>
    <definedName name="SPSS" localSheetId="2">#REF!</definedName>
    <definedName name="SPSS" localSheetId="1">#REF!</definedName>
    <definedName name="SPSS">#REF!</definedName>
    <definedName name="SummaryList" localSheetId="0">[1]Main!#REF!</definedName>
    <definedName name="SummaryList" localSheetId="2">[1]Main!#REF!</definedName>
    <definedName name="SummaryList" localSheetId="1">[1]Main!#REF!</definedName>
    <definedName name="SummaryList">[1]Main!#REF!</definedName>
    <definedName name="SummaryList2" localSheetId="0">[1]Main!#REF!</definedName>
    <definedName name="SummaryList2" localSheetId="2">[1]Main!#REF!</definedName>
    <definedName name="SummaryList2" localSheetId="1">[1]Main!#REF!</definedName>
    <definedName name="SummaryList2">[1]Main!#REF!</definedName>
  </definedNames>
  <calcPr calcId="162913"/>
</workbook>
</file>

<file path=xl/calcChain.xml><?xml version="1.0" encoding="utf-8"?>
<calcChain xmlns="http://schemas.openxmlformats.org/spreadsheetml/2006/main">
  <c r="C4" i="16" l="1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26" i="16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26" i="15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26" i="14"/>
  <c r="D26" i="14" s="1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7" i="12"/>
  <c r="D27" i="12" s="1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26" i="12"/>
  <c r="D26" i="12" s="1"/>
  <c r="D26" i="16" l="1"/>
  <c r="F26" i="16" s="1"/>
  <c r="D26" i="15"/>
  <c r="E26" i="15" s="1"/>
  <c r="E26" i="14"/>
  <c r="F26" i="14"/>
  <c r="F26" i="12"/>
  <c r="E26" i="12"/>
  <c r="F27" i="12"/>
  <c r="E27" i="12"/>
  <c r="D27" i="15"/>
  <c r="F27" i="15" s="1"/>
  <c r="E26" i="16" l="1"/>
  <c r="F26" i="15"/>
  <c r="D27" i="16"/>
  <c r="E27" i="16" s="1"/>
  <c r="E27" i="15"/>
  <c r="D27" i="14"/>
  <c r="F27" i="14" s="1"/>
  <c r="D28" i="15"/>
  <c r="D28" i="12"/>
  <c r="F27" i="16" l="1"/>
  <c r="E27" i="14"/>
  <c r="D28" i="16"/>
  <c r="F28" i="16" s="1"/>
  <c r="F28" i="15"/>
  <c r="E28" i="15"/>
  <c r="D28" i="14"/>
  <c r="F28" i="14" s="1"/>
  <c r="F28" i="12"/>
  <c r="E28" i="12"/>
  <c r="D29" i="15"/>
  <c r="D29" i="14"/>
  <c r="E29" i="14" s="1"/>
  <c r="E28" i="14" l="1"/>
  <c r="E28" i="16"/>
  <c r="D29" i="16"/>
  <c r="F29" i="16" s="1"/>
  <c r="F29" i="15"/>
  <c r="E29" i="15"/>
  <c r="F29" i="14"/>
  <c r="D29" i="12"/>
  <c r="E29" i="12" s="1"/>
  <c r="D5" i="16"/>
  <c r="D6" i="16"/>
  <c r="D8" i="16"/>
  <c r="D12" i="16"/>
  <c r="D13" i="16"/>
  <c r="D14" i="16"/>
  <c r="D20" i="16"/>
  <c r="D21" i="16"/>
  <c r="D22" i="16"/>
  <c r="D24" i="16"/>
  <c r="D32" i="16"/>
  <c r="D33" i="16"/>
  <c r="D36" i="16"/>
  <c r="D37" i="16"/>
  <c r="D38" i="16"/>
  <c r="D39" i="16"/>
  <c r="D40" i="16"/>
  <c r="D41" i="16"/>
  <c r="D43" i="16"/>
  <c r="D45" i="16"/>
  <c r="D46" i="16"/>
  <c r="F46" i="16" s="1"/>
  <c r="D47" i="16"/>
  <c r="D48" i="16"/>
  <c r="F48" i="16" s="1"/>
  <c r="D49" i="16"/>
  <c r="D50" i="16"/>
  <c r="E50" i="16" s="1"/>
  <c r="D51" i="16"/>
  <c r="D53" i="16"/>
  <c r="D54" i="16"/>
  <c r="F54" i="16" s="1"/>
  <c r="D55" i="16"/>
  <c r="D30" i="16"/>
  <c r="D4" i="14"/>
  <c r="D8" i="14"/>
  <c r="D9" i="14"/>
  <c r="E9" i="14" s="1"/>
  <c r="D10" i="14"/>
  <c r="D11" i="14"/>
  <c r="E11" i="14" s="1"/>
  <c r="D12" i="14"/>
  <c r="E12" i="14" s="1"/>
  <c r="D14" i="14"/>
  <c r="E14" i="14" s="1"/>
  <c r="D15" i="14"/>
  <c r="E15" i="14" s="1"/>
  <c r="D16" i="14"/>
  <c r="D17" i="14"/>
  <c r="E17" i="14" s="1"/>
  <c r="D18" i="14"/>
  <c r="D19" i="14"/>
  <c r="E19" i="14" s="1"/>
  <c r="D22" i="14"/>
  <c r="E22" i="14" s="1"/>
  <c r="D31" i="14"/>
  <c r="F31" i="14" s="1"/>
  <c r="D32" i="14"/>
  <c r="D33" i="14"/>
  <c r="D35" i="14"/>
  <c r="D36" i="14"/>
  <c r="D37" i="14"/>
  <c r="D41" i="14"/>
  <c r="D43" i="14"/>
  <c r="D44" i="14"/>
  <c r="D45" i="14"/>
  <c r="D47" i="14"/>
  <c r="D48" i="14"/>
  <c r="D49" i="14"/>
  <c r="D51" i="14"/>
  <c r="D53" i="14"/>
  <c r="D54" i="14"/>
  <c r="D5" i="15"/>
  <c r="E5" i="15" s="1"/>
  <c r="D6" i="15"/>
  <c r="D7" i="15"/>
  <c r="E7" i="15" s="1"/>
  <c r="D9" i="15"/>
  <c r="D10" i="15"/>
  <c r="D11" i="15"/>
  <c r="E11" i="15" s="1"/>
  <c r="D13" i="15"/>
  <c r="E13" i="15" s="1"/>
  <c r="D14" i="15"/>
  <c r="D15" i="15"/>
  <c r="E15" i="15" s="1"/>
  <c r="D18" i="15"/>
  <c r="D19" i="15"/>
  <c r="D21" i="15"/>
  <c r="E21" i="15" s="1"/>
  <c r="D31" i="15"/>
  <c r="F31" i="15" s="1"/>
  <c r="D34" i="15"/>
  <c r="E34" i="15" s="1"/>
  <c r="D35" i="15"/>
  <c r="E35" i="15" s="1"/>
  <c r="D36" i="15"/>
  <c r="E36" i="15" s="1"/>
  <c r="D37" i="15"/>
  <c r="E37" i="15" s="1"/>
  <c r="D38" i="15"/>
  <c r="E38" i="15" s="1"/>
  <c r="D39" i="15"/>
  <c r="D40" i="15"/>
  <c r="D42" i="15"/>
  <c r="E42" i="15" s="1"/>
  <c r="D43" i="15"/>
  <c r="E43" i="15" s="1"/>
  <c r="D44" i="15"/>
  <c r="E44" i="15" s="1"/>
  <c r="D45" i="15"/>
  <c r="E45" i="15" s="1"/>
  <c r="D46" i="15"/>
  <c r="E46" i="15" s="1"/>
  <c r="D47" i="15"/>
  <c r="D48" i="15"/>
  <c r="D51" i="15"/>
  <c r="D52" i="15"/>
  <c r="E52" i="15" s="1"/>
  <c r="D53" i="15"/>
  <c r="E53" i="15" s="1"/>
  <c r="D54" i="15"/>
  <c r="E54" i="15" s="1"/>
  <c r="D4" i="12"/>
  <c r="E4" i="12" s="1"/>
  <c r="D5" i="12"/>
  <c r="D8" i="12"/>
  <c r="E8" i="12" s="1"/>
  <c r="D11" i="12"/>
  <c r="D12" i="12"/>
  <c r="E12" i="12" s="1"/>
  <c r="D13" i="12"/>
  <c r="D16" i="12"/>
  <c r="E16" i="12" s="1"/>
  <c r="D19" i="12"/>
  <c r="D20" i="12"/>
  <c r="E20" i="12" s="1"/>
  <c r="D21" i="12"/>
  <c r="D33" i="12"/>
  <c r="E33" i="12" s="1"/>
  <c r="D35" i="12"/>
  <c r="E35" i="12" s="1"/>
  <c r="D37" i="12"/>
  <c r="E37" i="12" s="1"/>
  <c r="D38" i="12"/>
  <c r="D39" i="12"/>
  <c r="E39" i="12" s="1"/>
  <c r="D40" i="12"/>
  <c r="D41" i="12"/>
  <c r="E41" i="12" s="1"/>
  <c r="D43" i="12"/>
  <c r="E43" i="12" s="1"/>
  <c r="D46" i="12"/>
  <c r="D47" i="12"/>
  <c r="E47" i="12" s="1"/>
  <c r="D48" i="12"/>
  <c r="E48" i="12" s="1"/>
  <c r="D49" i="12"/>
  <c r="E49" i="12" s="1"/>
  <c r="D50" i="12"/>
  <c r="E50" i="12" s="1"/>
  <c r="D51" i="12"/>
  <c r="E51" i="12" s="1"/>
  <c r="D52" i="12"/>
  <c r="E52" i="12" s="1"/>
  <c r="D53" i="12"/>
  <c r="E53" i="12" s="1"/>
  <c r="D54" i="12"/>
  <c r="E54" i="12" s="1"/>
  <c r="D4" i="16"/>
  <c r="D10" i="16"/>
  <c r="D15" i="16"/>
  <c r="D16" i="16"/>
  <c r="D17" i="16"/>
  <c r="D18" i="16"/>
  <c r="D34" i="16"/>
  <c r="D35" i="16"/>
  <c r="D42" i="16"/>
  <c r="D5" i="14"/>
  <c r="E5" i="14" s="1"/>
  <c r="D6" i="14"/>
  <c r="E6" i="14" s="1"/>
  <c r="D7" i="14"/>
  <c r="E7" i="14" s="1"/>
  <c r="D13" i="14"/>
  <c r="E13" i="14" s="1"/>
  <c r="D23" i="14"/>
  <c r="E23" i="14" s="1"/>
  <c r="D39" i="14"/>
  <c r="D40" i="14"/>
  <c r="D52" i="14"/>
  <c r="D4" i="15"/>
  <c r="D8" i="15"/>
  <c r="D16" i="15"/>
  <c r="D17" i="15"/>
  <c r="D20" i="15"/>
  <c r="E20" i="15" s="1"/>
  <c r="D22" i="15"/>
  <c r="D23" i="15"/>
  <c r="E23" i="15" s="1"/>
  <c r="D24" i="15"/>
  <c r="E24" i="15" s="1"/>
  <c r="D6" i="12"/>
  <c r="E6" i="12" s="1"/>
  <c r="D7" i="12"/>
  <c r="D9" i="12"/>
  <c r="D10" i="12"/>
  <c r="E10" i="12" s="1"/>
  <c r="D14" i="12"/>
  <c r="E14" i="12" s="1"/>
  <c r="D17" i="12"/>
  <c r="D18" i="12"/>
  <c r="E18" i="12" s="1"/>
  <c r="D36" i="12"/>
  <c r="D42" i="12"/>
  <c r="D44" i="12"/>
  <c r="D45" i="12"/>
  <c r="E45" i="12" s="1"/>
  <c r="D7" i="16"/>
  <c r="D9" i="16"/>
  <c r="D11" i="16"/>
  <c r="D19" i="16"/>
  <c r="D23" i="16"/>
  <c r="D20" i="14"/>
  <c r="E20" i="14" s="1"/>
  <c r="D22" i="12"/>
  <c r="E22" i="12" s="1"/>
  <c r="D23" i="12"/>
  <c r="D12" i="15"/>
  <c r="D34" i="12"/>
  <c r="D32" i="12"/>
  <c r="D24" i="12"/>
  <c r="E24" i="12" s="1"/>
  <c r="D15" i="12"/>
  <c r="E29" i="16" l="1"/>
  <c r="F29" i="12"/>
  <c r="F30" i="16"/>
  <c r="E30" i="16"/>
  <c r="D30" i="14"/>
  <c r="F30" i="14" s="1"/>
  <c r="D30" i="15"/>
  <c r="E30" i="15" s="1"/>
  <c r="D30" i="12"/>
  <c r="E30" i="12" s="1"/>
  <c r="D31" i="16"/>
  <c r="E31" i="16" s="1"/>
  <c r="D21" i="14"/>
  <c r="E21" i="14" s="1"/>
  <c r="E31" i="14"/>
  <c r="E8" i="14"/>
  <c r="E16" i="14"/>
  <c r="D24" i="14"/>
  <c r="E24" i="14" s="1"/>
  <c r="E18" i="14"/>
  <c r="E10" i="14"/>
  <c r="E31" i="15"/>
  <c r="F43" i="15"/>
  <c r="E17" i="15"/>
  <c r="E9" i="15"/>
  <c r="D31" i="12"/>
  <c r="E31" i="12" s="1"/>
  <c r="E54" i="16"/>
  <c r="E46" i="16"/>
  <c r="F50" i="16"/>
  <c r="E48" i="16"/>
  <c r="D44" i="16"/>
  <c r="E44" i="16" s="1"/>
  <c r="D52" i="16"/>
  <c r="E52" i="16" s="1"/>
  <c r="F7" i="16"/>
  <c r="E7" i="16"/>
  <c r="F32" i="16"/>
  <c r="E32" i="16"/>
  <c r="F5" i="16"/>
  <c r="E5" i="16"/>
  <c r="F13" i="16"/>
  <c r="E13" i="16"/>
  <c r="F21" i="16"/>
  <c r="E21" i="16"/>
  <c r="F38" i="16"/>
  <c r="E38" i="16"/>
  <c r="F23" i="16"/>
  <c r="E23" i="16"/>
  <c r="F40" i="16"/>
  <c r="E40" i="16"/>
  <c r="F11" i="16"/>
  <c r="E11" i="16"/>
  <c r="F19" i="16"/>
  <c r="E19" i="16"/>
  <c r="F36" i="16"/>
  <c r="E36" i="16"/>
  <c r="F15" i="16"/>
  <c r="E15" i="16"/>
  <c r="F9" i="16"/>
  <c r="E9" i="16"/>
  <c r="F17" i="16"/>
  <c r="E17" i="16"/>
  <c r="F34" i="16"/>
  <c r="E34" i="16"/>
  <c r="F42" i="16"/>
  <c r="E42" i="16"/>
  <c r="F4" i="16"/>
  <c r="F6" i="16"/>
  <c r="F8" i="16"/>
  <c r="F10" i="16"/>
  <c r="F12" i="16"/>
  <c r="F14" i="16"/>
  <c r="F16" i="16"/>
  <c r="F18" i="16"/>
  <c r="F20" i="16"/>
  <c r="F22" i="16"/>
  <c r="F24" i="16"/>
  <c r="F33" i="16"/>
  <c r="F35" i="16"/>
  <c r="F37" i="16"/>
  <c r="F39" i="16"/>
  <c r="F41" i="16"/>
  <c r="F43" i="16"/>
  <c r="F45" i="16"/>
  <c r="F47" i="16"/>
  <c r="F49" i="16"/>
  <c r="F51" i="16"/>
  <c r="F53" i="16"/>
  <c r="E4" i="16"/>
  <c r="E6" i="16"/>
  <c r="E8" i="16"/>
  <c r="E10" i="16"/>
  <c r="E12" i="16"/>
  <c r="E14" i="16"/>
  <c r="E16" i="16"/>
  <c r="E18" i="16"/>
  <c r="E20" i="16"/>
  <c r="E22" i="16"/>
  <c r="E24" i="16"/>
  <c r="E33" i="16"/>
  <c r="E35" i="16"/>
  <c r="E37" i="16"/>
  <c r="E39" i="16"/>
  <c r="E41" i="16"/>
  <c r="E43" i="16"/>
  <c r="E45" i="16"/>
  <c r="E47" i="16"/>
  <c r="E49" i="16"/>
  <c r="E51" i="16"/>
  <c r="E53" i="16"/>
  <c r="E4" i="14"/>
  <c r="E51" i="15"/>
  <c r="F51" i="15"/>
  <c r="F45" i="15"/>
  <c r="F53" i="15"/>
  <c r="E48" i="15"/>
  <c r="E40" i="15"/>
  <c r="E47" i="15"/>
  <c r="F47" i="15"/>
  <c r="E39" i="15"/>
  <c r="F39" i="15"/>
  <c r="D50" i="15"/>
  <c r="F50" i="15" s="1"/>
  <c r="D33" i="15"/>
  <c r="F33" i="15" s="1"/>
  <c r="D41" i="15"/>
  <c r="E41" i="15" s="1"/>
  <c r="D49" i="15"/>
  <c r="E49" i="15" s="1"/>
  <c r="D32" i="15"/>
  <c r="F32" i="15" s="1"/>
  <c r="E19" i="15"/>
  <c r="F5" i="15"/>
  <c r="F7" i="15"/>
  <c r="F9" i="15"/>
  <c r="F11" i="15"/>
  <c r="F13" i="15"/>
  <c r="F15" i="15"/>
  <c r="F17" i="15"/>
  <c r="F19" i="15"/>
  <c r="F21" i="15"/>
  <c r="F23" i="15"/>
  <c r="F34" i="15"/>
  <c r="F36" i="15"/>
  <c r="F38" i="15"/>
  <c r="F40" i="15"/>
  <c r="F42" i="15"/>
  <c r="F44" i="15"/>
  <c r="F46" i="15"/>
  <c r="F48" i="15"/>
  <c r="F52" i="15"/>
  <c r="F54" i="15"/>
  <c r="F4" i="15"/>
  <c r="F6" i="15"/>
  <c r="F8" i="15"/>
  <c r="F10" i="15"/>
  <c r="F12" i="15"/>
  <c r="F14" i="15"/>
  <c r="F16" i="15"/>
  <c r="F18" i="15"/>
  <c r="F20" i="15"/>
  <c r="F22" i="15"/>
  <c r="F24" i="15"/>
  <c r="F35" i="15"/>
  <c r="F37" i="15"/>
  <c r="E4" i="15"/>
  <c r="E6" i="15"/>
  <c r="E8" i="15"/>
  <c r="E10" i="15"/>
  <c r="E12" i="15"/>
  <c r="E14" i="15"/>
  <c r="E16" i="15"/>
  <c r="E18" i="15"/>
  <c r="E22" i="15"/>
  <c r="E37" i="14"/>
  <c r="E33" i="14"/>
  <c r="E32" i="14"/>
  <c r="E36" i="14"/>
  <c r="E40" i="14"/>
  <c r="E44" i="14"/>
  <c r="E48" i="14"/>
  <c r="E52" i="14"/>
  <c r="E54" i="14"/>
  <c r="E49" i="14"/>
  <c r="E41" i="14"/>
  <c r="E35" i="14"/>
  <c r="E39" i="14"/>
  <c r="E43" i="14"/>
  <c r="E47" i="14"/>
  <c r="E51" i="14"/>
  <c r="E45" i="14"/>
  <c r="D34" i="14"/>
  <c r="F34" i="14" s="1"/>
  <c r="D38" i="14"/>
  <c r="F38" i="14" s="1"/>
  <c r="D42" i="14"/>
  <c r="E42" i="14" s="1"/>
  <c r="D46" i="14"/>
  <c r="E46" i="14" s="1"/>
  <c r="D50" i="14"/>
  <c r="E50" i="14" s="1"/>
  <c r="F5" i="14"/>
  <c r="F9" i="14"/>
  <c r="F13" i="14"/>
  <c r="F32" i="14"/>
  <c r="F36" i="14"/>
  <c r="F40" i="14"/>
  <c r="F44" i="14"/>
  <c r="F48" i="14"/>
  <c r="F54" i="14"/>
  <c r="F7" i="14"/>
  <c r="F11" i="14"/>
  <c r="F15" i="14"/>
  <c r="F17" i="14"/>
  <c r="F19" i="14"/>
  <c r="F23" i="14"/>
  <c r="F52" i="14"/>
  <c r="F4" i="14"/>
  <c r="F6" i="14"/>
  <c r="F8" i="14"/>
  <c r="F10" i="14"/>
  <c r="F12" i="14"/>
  <c r="F14" i="14"/>
  <c r="F16" i="14"/>
  <c r="F18" i="14"/>
  <c r="F20" i="14"/>
  <c r="F22" i="14"/>
  <c r="F33" i="14"/>
  <c r="F35" i="14"/>
  <c r="F37" i="14"/>
  <c r="F39" i="14"/>
  <c r="F41" i="14"/>
  <c r="F43" i="14"/>
  <c r="F45" i="14"/>
  <c r="F47" i="14"/>
  <c r="F49" i="14"/>
  <c r="F51" i="14"/>
  <c r="F53" i="14"/>
  <c r="E53" i="14"/>
  <c r="F5" i="12"/>
  <c r="F7" i="12"/>
  <c r="F9" i="12"/>
  <c r="F11" i="12"/>
  <c r="F13" i="12"/>
  <c r="F15" i="12"/>
  <c r="F17" i="12"/>
  <c r="F19" i="12"/>
  <c r="F21" i="12"/>
  <c r="F23" i="12"/>
  <c r="F32" i="12"/>
  <c r="F34" i="12"/>
  <c r="F36" i="12"/>
  <c r="F38" i="12"/>
  <c r="F40" i="12"/>
  <c r="F42" i="12"/>
  <c r="F44" i="12"/>
  <c r="F46" i="12"/>
  <c r="F48" i="12"/>
  <c r="F50" i="12"/>
  <c r="F52" i="12"/>
  <c r="F54" i="12"/>
  <c r="E5" i="12"/>
  <c r="E7" i="12"/>
  <c r="E9" i="12"/>
  <c r="E11" i="12"/>
  <c r="E15" i="12"/>
  <c r="E17" i="12"/>
  <c r="E19" i="12"/>
  <c r="E21" i="12"/>
  <c r="E23" i="12"/>
  <c r="E32" i="12"/>
  <c r="E34" i="12"/>
  <c r="E36" i="12"/>
  <c r="E38" i="12"/>
  <c r="E40" i="12"/>
  <c r="E42" i="12"/>
  <c r="E44" i="12"/>
  <c r="E46" i="12"/>
  <c r="E13" i="12"/>
  <c r="F4" i="12"/>
  <c r="F6" i="12"/>
  <c r="F8" i="12"/>
  <c r="F10" i="12"/>
  <c r="F12" i="12"/>
  <c r="F14" i="12"/>
  <c r="F16" i="12"/>
  <c r="F18" i="12"/>
  <c r="F20" i="12"/>
  <c r="F22" i="12"/>
  <c r="F24" i="12"/>
  <c r="F33" i="12"/>
  <c r="F35" i="12"/>
  <c r="F37" i="12"/>
  <c r="F39" i="12"/>
  <c r="F41" i="12"/>
  <c r="F43" i="12"/>
  <c r="F45" i="12"/>
  <c r="F47" i="12"/>
  <c r="F49" i="12"/>
  <c r="F51" i="12"/>
  <c r="F53" i="12"/>
  <c r="E55" i="16"/>
  <c r="F55" i="16"/>
  <c r="F21" i="14" l="1"/>
  <c r="F30" i="15"/>
  <c r="E30" i="14"/>
  <c r="F50" i="14"/>
  <c r="F24" i="14"/>
  <c r="F30" i="12"/>
  <c r="F31" i="12"/>
  <c r="F31" i="16"/>
  <c r="E38" i="14"/>
  <c r="E32" i="15"/>
  <c r="F52" i="16"/>
  <c r="F44" i="16"/>
  <c r="F49" i="15"/>
  <c r="E50" i="15"/>
  <c r="E33" i="15"/>
  <c r="F41" i="15"/>
  <c r="F42" i="14"/>
  <c r="F46" i="14"/>
  <c r="E34" i="14"/>
  <c r="D55" i="15"/>
  <c r="D55" i="14"/>
  <c r="E55" i="15" l="1"/>
  <c r="F55" i="15"/>
  <c r="F55" i="14"/>
  <c r="E55" i="14"/>
  <c r="D55" i="12" l="1"/>
  <c r="F55" i="12" l="1"/>
  <c r="E55" i="12"/>
</calcChain>
</file>

<file path=xl/sharedStrings.xml><?xml version="1.0" encoding="utf-8"?>
<sst xmlns="http://schemas.openxmlformats.org/spreadsheetml/2006/main" count="84" uniqueCount="20">
  <si>
    <t>Extended Mean</t>
  </si>
  <si>
    <t>Highlight</t>
  </si>
  <si>
    <t>c-chart</t>
  </si>
  <si>
    <t>Data</t>
  </si>
  <si>
    <t>Summary statistics</t>
  </si>
  <si>
    <t>Control limits &amp; warning limits</t>
  </si>
  <si>
    <t>Extended Control limits &amp; warning limits</t>
  </si>
  <si>
    <t>Sample</t>
  </si>
  <si>
    <t>Numerator</t>
  </si>
  <si>
    <t>Process Avg</t>
  </si>
  <si>
    <t>Poisson StDev</t>
  </si>
  <si>
    <t>UCL</t>
  </si>
  <si>
    <t>LCL</t>
  </si>
  <si>
    <t>UWL</t>
  </si>
  <si>
    <t>LWL</t>
  </si>
  <si>
    <t>Extended StDev</t>
  </si>
  <si>
    <t>Extended UCL</t>
  </si>
  <si>
    <t>Extended UWL</t>
  </si>
  <si>
    <t>Extended LWL</t>
  </si>
  <si>
    <t>stop here - 52 weeks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</si>
</sst>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€-2]* #,##0.00_-;\-[$€-2]* #,##0.00_-;_-[$€-2]* &quot;-&quot;??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u/>
      <sz val="10"/>
      <color indexed="12"/>
      <name val="Arial"/>
      <family val="2"/>
    </font>
    <font>
      <u/>
      <sz val="8.8000000000000007"/>
      <color theme="10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8"/>
      <name val="Courier"/>
      <family val="3"/>
    </font>
    <font>
      <b/>
      <sz val="11"/>
      <color indexed="8"/>
      <name val="Calibri"/>
      <family val="2"/>
    </font>
    <font>
      <b/>
      <sz val="18"/>
      <color indexed="49"/>
      <name val="Cambria"/>
      <family val="2"/>
    </font>
    <font>
      <sz val="11"/>
      <color indexed="10"/>
      <name val="Calibri"/>
      <family val="2"/>
    </font>
    <font>
      <b/>
      <sz val="2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63"/>
      </patternFill>
    </fill>
    <fill>
      <patternFill patternType="solid">
        <fgColor indexed="61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5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7" fillId="14" borderId="2" applyNumberFormat="0" applyAlignment="0" applyProtection="0"/>
    <xf numFmtId="0" fontId="7" fillId="14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5" borderId="1" applyNumberFormat="0" applyAlignment="0" applyProtection="0"/>
    <xf numFmtId="0" fontId="15" fillId="5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1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17" borderId="7" applyNumberFormat="0" applyFont="0" applyAlignment="0" applyProtection="0"/>
    <xf numFmtId="0" fontId="2" fillId="17" borderId="7" applyNumberFormat="0" applyFont="0" applyAlignment="0" applyProtection="0"/>
    <xf numFmtId="0" fontId="21" fillId="2" borderId="8" applyNumberFormat="0" applyAlignment="0" applyProtection="0"/>
    <xf numFmtId="0" fontId="21" fillId="2" borderId="8" applyNumberFormat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1">
    <xf numFmtId="0" fontId="0" fillId="0" borderId="0" xfId="0"/>
    <xf numFmtId="1" fontId="2" fillId="0" borderId="0" xfId="129" applyNumberFormat="1"/>
    <xf numFmtId="0" fontId="2" fillId="0" borderId="0" xfId="129"/>
    <xf numFmtId="0" fontId="24" fillId="0" borderId="0" xfId="129" applyFont="1"/>
    <xf numFmtId="1" fontId="25" fillId="18" borderId="10" xfId="129" applyNumberFormat="1" applyFont="1" applyFill="1" applyBorder="1"/>
    <xf numFmtId="0" fontId="26" fillId="18" borderId="10" xfId="129" applyFont="1" applyFill="1" applyBorder="1"/>
    <xf numFmtId="0" fontId="25" fillId="18" borderId="11" xfId="129" applyFont="1" applyFill="1" applyBorder="1"/>
    <xf numFmtId="0" fontId="26" fillId="18" borderId="12" xfId="129" applyFont="1" applyFill="1" applyBorder="1"/>
    <xf numFmtId="0" fontId="25" fillId="18" borderId="13" xfId="129" applyFont="1" applyFill="1" applyBorder="1"/>
    <xf numFmtId="0" fontId="2" fillId="18" borderId="13" xfId="129" applyFill="1" applyBorder="1"/>
    <xf numFmtId="0" fontId="2" fillId="18" borderId="12" xfId="129" applyFill="1" applyBorder="1"/>
    <xf numFmtId="0" fontId="2" fillId="18" borderId="10" xfId="129" applyFill="1" applyBorder="1"/>
    <xf numFmtId="0" fontId="2" fillId="0" borderId="0" xfId="129" applyFill="1"/>
    <xf numFmtId="1" fontId="26" fillId="18" borderId="14" xfId="129" applyNumberFormat="1" applyFont="1" applyFill="1" applyBorder="1"/>
    <xf numFmtId="0" fontId="26" fillId="18" borderId="14" xfId="129" applyFont="1" applyFill="1" applyBorder="1"/>
    <xf numFmtId="0" fontId="26" fillId="18" borderId="15" xfId="129" applyFont="1" applyFill="1" applyBorder="1"/>
    <xf numFmtId="0" fontId="26" fillId="18" borderId="16" xfId="129" applyFont="1" applyFill="1" applyBorder="1"/>
    <xf numFmtId="0" fontId="26" fillId="18" borderId="17" xfId="129" applyFont="1" applyFill="1" applyBorder="1"/>
    <xf numFmtId="0" fontId="26" fillId="18" borderId="18" xfId="129" applyFont="1" applyFill="1" applyBorder="1" applyAlignment="1">
      <alignment wrapText="1"/>
    </xf>
    <xf numFmtId="0" fontId="26" fillId="18" borderId="17" xfId="129" applyFont="1" applyFill="1" applyBorder="1" applyAlignment="1">
      <alignment wrapText="1"/>
    </xf>
    <xf numFmtId="0" fontId="26" fillId="18" borderId="19" xfId="129" applyFont="1" applyFill="1" applyBorder="1" applyAlignment="1">
      <alignment wrapText="1"/>
    </xf>
    <xf numFmtId="0" fontId="2" fillId="0" borderId="0" xfId="129" applyFont="1" applyFill="1"/>
    <xf numFmtId="0" fontId="2" fillId="0" borderId="0" xfId="129" applyFont="1"/>
    <xf numFmtId="2" fontId="2" fillId="0" borderId="15" xfId="129" applyNumberFormat="1" applyFont="1" applyFill="1" applyBorder="1"/>
    <xf numFmtId="2" fontId="2" fillId="0" borderId="16" xfId="129" applyNumberFormat="1" applyFont="1" applyFill="1" applyBorder="1"/>
    <xf numFmtId="2" fontId="2" fillId="0" borderId="0" xfId="129" applyNumberFormat="1" applyFont="1" applyFill="1" applyBorder="1"/>
    <xf numFmtId="1" fontId="2" fillId="0" borderId="0" xfId="129" applyNumberFormat="1" applyFont="1" applyFill="1" applyBorder="1"/>
    <xf numFmtId="2" fontId="2" fillId="0" borderId="20" xfId="129" applyNumberFormat="1" applyFont="1" applyFill="1" applyBorder="1"/>
    <xf numFmtId="1" fontId="2" fillId="0" borderId="20" xfId="129" applyNumberFormat="1" applyFont="1" applyFill="1" applyBorder="1"/>
    <xf numFmtId="1" fontId="2" fillId="0" borderId="16" xfId="129" applyNumberFormat="1" applyFont="1" applyFill="1" applyBorder="1"/>
    <xf numFmtId="17" fontId="2" fillId="19" borderId="20" xfId="129" applyNumberFormat="1" applyFill="1" applyBorder="1"/>
    <xf numFmtId="1" fontId="2" fillId="0" borderId="20" xfId="129" applyNumberFormat="1" applyFill="1" applyBorder="1"/>
    <xf numFmtId="0" fontId="26" fillId="0" borderId="0" xfId="129" applyFont="1" applyFill="1" applyBorder="1"/>
    <xf numFmtId="0" fontId="26" fillId="0" borderId="16" xfId="129" applyFont="1" applyFill="1" applyBorder="1"/>
    <xf numFmtId="0" fontId="26" fillId="0" borderId="20" xfId="129" applyFont="1" applyFill="1" applyBorder="1"/>
    <xf numFmtId="1" fontId="26" fillId="0" borderId="20" xfId="129" applyNumberFormat="1" applyFont="1" applyFill="1" applyBorder="1"/>
    <xf numFmtId="0" fontId="2" fillId="0" borderId="0" xfId="129" applyFill="1" applyBorder="1"/>
    <xf numFmtId="0" fontId="2" fillId="0" borderId="16" xfId="129" applyFill="1" applyBorder="1"/>
    <xf numFmtId="0" fontId="2" fillId="0" borderId="20" xfId="129" applyFill="1" applyBorder="1"/>
    <xf numFmtId="2" fontId="2" fillId="0" borderId="20" xfId="129" applyNumberFormat="1" applyFill="1" applyBorder="1"/>
    <xf numFmtId="0" fontId="0" fillId="0" borderId="16" xfId="0" applyBorder="1"/>
    <xf numFmtId="17" fontId="2" fillId="19" borderId="14" xfId="129" applyNumberFormat="1" applyFill="1" applyBorder="1"/>
    <xf numFmtId="0" fontId="0" fillId="0" borderId="19" xfId="0" applyBorder="1"/>
    <xf numFmtId="2" fontId="2" fillId="0" borderId="18" xfId="129" applyNumberFormat="1" applyFont="1" applyFill="1" applyBorder="1"/>
    <xf numFmtId="2" fontId="2" fillId="0" borderId="19" xfId="129" applyNumberFormat="1" applyFont="1" applyFill="1" applyBorder="1"/>
    <xf numFmtId="2" fontId="2" fillId="0" borderId="17" xfId="129" applyNumberFormat="1" applyFont="1" applyFill="1" applyBorder="1"/>
    <xf numFmtId="0" fontId="2" fillId="0" borderId="14" xfId="129" applyFill="1" applyBorder="1"/>
    <xf numFmtId="1" fontId="2" fillId="0" borderId="0" xfId="129" applyNumberFormat="1" applyFill="1" applyBorder="1"/>
    <xf numFmtId="1" fontId="2" fillId="0" borderId="0" xfId="129" applyNumberFormat="1" applyFill="1"/>
    <xf numFmtId="14" fontId="2" fillId="19" borderId="20" xfId="129" applyNumberFormat="1" applyFill="1" applyBorder="1"/>
    <xf numFmtId="0" fontId="0" fillId="0" borderId="21" xfId="0" applyNumberFormat="1" applyBorder="1"/>
  </cellXfs>
  <cellStyles count="159">
    <cellStyle name="20% - Accent1 2" xfId="3"/>
    <cellStyle name="20% - Accent1 2 2" xfId="4"/>
    <cellStyle name="20% - Accent1 3" xfId="5"/>
    <cellStyle name="20% - Accent1 3 2" xfId="6"/>
    <cellStyle name="20% - Accent2 2" xfId="7"/>
    <cellStyle name="20% - Accent2 2 2" xfId="8"/>
    <cellStyle name="20% - Accent2 3" xfId="9"/>
    <cellStyle name="20% - Accent2 3 2" xfId="10"/>
    <cellStyle name="20% - Accent3 2" xfId="11"/>
    <cellStyle name="20% - Accent3 2 2" xfId="12"/>
    <cellStyle name="20% - Accent3 3" xfId="13"/>
    <cellStyle name="20% - Accent3 3 2" xfId="14"/>
    <cellStyle name="20% - Accent4 2" xfId="15"/>
    <cellStyle name="20% - Accent4 2 2" xfId="16"/>
    <cellStyle name="20% - Accent4 3" xfId="17"/>
    <cellStyle name="20% - Accent4 3 2" xfId="18"/>
    <cellStyle name="20% - Accent5 2" xfId="19"/>
    <cellStyle name="20% - Accent5 2 2" xfId="20"/>
    <cellStyle name="20% - Accent5 3" xfId="21"/>
    <cellStyle name="20% - Accent5 3 2" xfId="22"/>
    <cellStyle name="20% - Accent6 2" xfId="23"/>
    <cellStyle name="20% - Accent6 2 2" xfId="24"/>
    <cellStyle name="20% - Accent6 3" xfId="25"/>
    <cellStyle name="20% - Accent6 3 2" xfId="26"/>
    <cellStyle name="40% - Accent1 2" xfId="27"/>
    <cellStyle name="40% - Accent1 2 2" xfId="28"/>
    <cellStyle name="40% - Accent1 3" xfId="29"/>
    <cellStyle name="40% - Accent1 3 2" xfId="30"/>
    <cellStyle name="40% - Accent2 2" xfId="31"/>
    <cellStyle name="40% - Accent2 2 2" xfId="32"/>
    <cellStyle name="40% - Accent2 3" xfId="33"/>
    <cellStyle name="40% - Accent2 3 2" xfId="34"/>
    <cellStyle name="40% - Accent3 2" xfId="35"/>
    <cellStyle name="40% - Accent3 2 2" xfId="36"/>
    <cellStyle name="40% - Accent3 3" xfId="37"/>
    <cellStyle name="40% - Accent3 3 2" xfId="38"/>
    <cellStyle name="40% - Accent4 2" xfId="39"/>
    <cellStyle name="40% - Accent4 2 2" xfId="40"/>
    <cellStyle name="40% - Accent4 3" xfId="41"/>
    <cellStyle name="40% - Accent4 3 2" xfId="42"/>
    <cellStyle name="40% - Accent5 2" xfId="43"/>
    <cellStyle name="40% - Accent5 2 2" xfId="44"/>
    <cellStyle name="40% - Accent5 3" xfId="45"/>
    <cellStyle name="40% - Accent5 3 2" xfId="46"/>
    <cellStyle name="40% - Accent6 2" xfId="47"/>
    <cellStyle name="40% - Accent6 2 2" xfId="48"/>
    <cellStyle name="40% - Accent6 3" xfId="49"/>
    <cellStyle name="40% - Accent6 3 2" xfId="50"/>
    <cellStyle name="60% - Accent1 2" xfId="51"/>
    <cellStyle name="60% - Accent1 2 2" xfId="52"/>
    <cellStyle name="60% - Accent1 3" xfId="53"/>
    <cellStyle name="60% - Accent1 3 2" xfId="54"/>
    <cellStyle name="60% - Accent2 2" xfId="55"/>
    <cellStyle name="60% - Accent2 2 2" xfId="56"/>
    <cellStyle name="60% - Accent2 3" xfId="57"/>
    <cellStyle name="60% - Accent2 3 2" xfId="58"/>
    <cellStyle name="60% - Accent3 2" xfId="59"/>
    <cellStyle name="60% - Accent3 2 2" xfId="60"/>
    <cellStyle name="60% - Accent3 3" xfId="61"/>
    <cellStyle name="60% - Accent3 3 2" xfId="62"/>
    <cellStyle name="60% - Accent4 2" xfId="63"/>
    <cellStyle name="60% - Accent4 2 2" xfId="64"/>
    <cellStyle name="60% - Accent4 3" xfId="65"/>
    <cellStyle name="60% - Accent4 3 2" xfId="66"/>
    <cellStyle name="60% - Accent5 2" xfId="67"/>
    <cellStyle name="60% - Accent5 2 2" xfId="68"/>
    <cellStyle name="60% - Accent5 3" xfId="69"/>
    <cellStyle name="60% - Accent5 3 2" xfId="70"/>
    <cellStyle name="60% - Accent6 2" xfId="71"/>
    <cellStyle name="60% - Accent6 2 2" xfId="72"/>
    <cellStyle name="60% - Accent6 3" xfId="73"/>
    <cellStyle name="60% - Accent6 3 2" xfId="74"/>
    <cellStyle name="Accent1 2" xfId="75"/>
    <cellStyle name="Accent1 2 2" xfId="76"/>
    <cellStyle name="Accent1 3" xfId="77"/>
    <cellStyle name="Accent1 3 2" xfId="78"/>
    <cellStyle name="Accent2 2" xfId="79"/>
    <cellStyle name="Accent2 2 2" xfId="80"/>
    <cellStyle name="Accent2 3" xfId="81"/>
    <cellStyle name="Accent2 3 2" xfId="82"/>
    <cellStyle name="Accent3 2" xfId="83"/>
    <cellStyle name="Accent3 2 2" xfId="84"/>
    <cellStyle name="Accent3 3" xfId="85"/>
    <cellStyle name="Accent3 3 2" xfId="86"/>
    <cellStyle name="Accent4 2" xfId="87"/>
    <cellStyle name="Accent4 2 2" xfId="88"/>
    <cellStyle name="Accent4 3" xfId="89"/>
    <cellStyle name="Accent4 3 2" xfId="90"/>
    <cellStyle name="Accent5 2" xfId="91"/>
    <cellStyle name="Accent5 2 2" xfId="92"/>
    <cellStyle name="Accent5 3" xfId="93"/>
    <cellStyle name="Accent5 3 2" xfId="94"/>
    <cellStyle name="Accent6 2" xfId="95"/>
    <cellStyle name="Accent6 2 2" xfId="96"/>
    <cellStyle name="Accent6 3" xfId="97"/>
    <cellStyle name="Accent6 3 2" xfId="98"/>
    <cellStyle name="Bad 2" xfId="99"/>
    <cellStyle name="Bad 3" xfId="100"/>
    <cellStyle name="Calculation 2" xfId="101"/>
    <cellStyle name="Calculation 3" xfId="102"/>
    <cellStyle name="Check Cell 2" xfId="103"/>
    <cellStyle name="Check Cell 3" xfId="104"/>
    <cellStyle name="Comma 2" xfId="1"/>
    <cellStyle name="Euro" xfId="105"/>
    <cellStyle name="Euro 2" xfId="106"/>
    <cellStyle name="Explanatory Text 2" xfId="107"/>
    <cellStyle name="Explanatory Text 3" xfId="108"/>
    <cellStyle name="Good 2" xfId="109"/>
    <cellStyle name="Good 3" xfId="110"/>
    <cellStyle name="Heading 1 2" xfId="111"/>
    <cellStyle name="Heading 1 3" xfId="112"/>
    <cellStyle name="Heading 2 2" xfId="113"/>
    <cellStyle name="Heading 2 3" xfId="114"/>
    <cellStyle name="Heading 3 2" xfId="115"/>
    <cellStyle name="Heading 3 3" xfId="116"/>
    <cellStyle name="Heading 4 2" xfId="117"/>
    <cellStyle name="Heading 4 3" xfId="118"/>
    <cellStyle name="Hyperlink 2" xfId="119"/>
    <cellStyle name="Hyperlink 2 2" xfId="120"/>
    <cellStyle name="Hyperlink 3" xfId="121"/>
    <cellStyle name="Hyperlink 4" xfId="122"/>
    <cellStyle name="Input 2" xfId="123"/>
    <cellStyle name="Input 3" xfId="124"/>
    <cellStyle name="Linked Cell 2" xfId="125"/>
    <cellStyle name="Linked Cell 3" xfId="126"/>
    <cellStyle name="Neutral 2" xfId="127"/>
    <cellStyle name="Neutral 3" xfId="128"/>
    <cellStyle name="Normal" xfId="0" builtinId="0"/>
    <cellStyle name="Normal 2" xfId="129"/>
    <cellStyle name="Normal 2 2" xfId="130"/>
    <cellStyle name="Normal 2 2 2" xfId="131"/>
    <cellStyle name="Normal 2 2_CCO4" xfId="132"/>
    <cellStyle name="Normal 2 3" xfId="133"/>
    <cellStyle name="Normal 2 4" xfId="134"/>
    <cellStyle name="Normal 2_CCO4" xfId="135"/>
    <cellStyle name="Normal 3" xfId="2"/>
    <cellStyle name="Normal 3 2" xfId="136"/>
    <cellStyle name="Normal 4" xfId="137"/>
    <cellStyle name="Normal 4 2" xfId="138"/>
    <cellStyle name="Normal 5" xfId="139"/>
    <cellStyle name="Normal 5 2" xfId="140"/>
    <cellStyle name="Normal 6" xfId="141"/>
    <cellStyle name="Normal 7" xfId="142"/>
    <cellStyle name="Normal 8" xfId="143"/>
    <cellStyle name="Normal 8 2" xfId="144"/>
    <cellStyle name="Normal 9" xfId="145"/>
    <cellStyle name="Note 2" xfId="146"/>
    <cellStyle name="Note 3" xfId="147"/>
    <cellStyle name="Output 2" xfId="148"/>
    <cellStyle name="Output 3" xfId="149"/>
    <cellStyle name="Percent 2" xfId="150"/>
    <cellStyle name="Title 2" xfId="151"/>
    <cellStyle name="Title 3" xfId="152"/>
    <cellStyle name="Total 2" xfId="153"/>
    <cellStyle name="Total 3" xfId="154"/>
    <cellStyle name="Warning Text 2" xfId="155"/>
    <cellStyle name="Warning Text 2 2" xfId="156"/>
    <cellStyle name="Warning Text 3" xfId="157"/>
    <cellStyle name="Warning Text 3 2" xfId="1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Ninewells</a:t>
            </a:r>
            <a:r>
              <a:rPr lang="en-US" sz="1200" baseline="0"/>
              <a:t> Medical Emergency Admissions - previous 52 week period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779470568232556E-2"/>
          <c:y val="0.13587719916232618"/>
          <c:w val="0.88672410972325189"/>
          <c:h val="0.64973277646263261"/>
        </c:manualLayout>
      </c:layout>
      <c:lineChart>
        <c:grouping val="standard"/>
        <c:varyColors val="0"/>
        <c:ser>
          <c:idx val="0"/>
          <c:order val="0"/>
          <c:tx>
            <c:strRef>
              <c:f>NWMed!$B$3</c:f>
              <c:strCache>
                <c:ptCount val="1"/>
                <c:pt idx="0">
                  <c:v>Numerator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CC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51"/>
              <c:layout/>
              <c:tx>
                <c:rich>
                  <a:bodyPr/>
                  <a:lstStyle/>
                  <a:p>
                    <a:r>
                      <a:rPr lang="en-US"/>
                      <a:t>390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1F-4555-80EB-BC14D694F1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NWMed!$B$4:$B$55</c:f>
              <c:numCache>
                <c:formatCode>0</c:formatCode>
                <c:ptCount val="52"/>
                <c:pt idx="0">
                  <c:v>393</c:v>
                </c:pt>
                <c:pt idx="1">
                  <c:v>398</c:v>
                </c:pt>
                <c:pt idx="2">
                  <c:v>419</c:v>
                </c:pt>
                <c:pt idx="3" formatCode="General">
                  <c:v>417</c:v>
                </c:pt>
                <c:pt idx="4" formatCode="General">
                  <c:v>415</c:v>
                </c:pt>
                <c:pt idx="5" formatCode="General">
                  <c:v>441</c:v>
                </c:pt>
                <c:pt idx="6" formatCode="General">
                  <c:v>402</c:v>
                </c:pt>
                <c:pt idx="7" formatCode="General">
                  <c:v>418</c:v>
                </c:pt>
                <c:pt idx="8" formatCode="General">
                  <c:v>398</c:v>
                </c:pt>
                <c:pt idx="9" formatCode="General">
                  <c:v>381</c:v>
                </c:pt>
                <c:pt idx="10" formatCode="General">
                  <c:v>409</c:v>
                </c:pt>
                <c:pt idx="11" formatCode="General">
                  <c:v>401</c:v>
                </c:pt>
                <c:pt idx="12" formatCode="General">
                  <c:v>380</c:v>
                </c:pt>
                <c:pt idx="13" formatCode="General">
                  <c:v>392</c:v>
                </c:pt>
                <c:pt idx="14" formatCode="General">
                  <c:v>387</c:v>
                </c:pt>
                <c:pt idx="15" formatCode="General">
                  <c:v>415</c:v>
                </c:pt>
                <c:pt idx="16" formatCode="General">
                  <c:v>379</c:v>
                </c:pt>
                <c:pt idx="17" formatCode="General">
                  <c:v>405</c:v>
                </c:pt>
                <c:pt idx="18" formatCode="General">
                  <c:v>393</c:v>
                </c:pt>
                <c:pt idx="19" formatCode="General">
                  <c:v>402</c:v>
                </c:pt>
                <c:pt idx="20" formatCode="General">
                  <c:v>384</c:v>
                </c:pt>
                <c:pt idx="21" formatCode="General">
                  <c:v>327</c:v>
                </c:pt>
                <c:pt idx="22" formatCode="General">
                  <c:v>348</c:v>
                </c:pt>
                <c:pt idx="23" formatCode="General">
                  <c:v>362</c:v>
                </c:pt>
                <c:pt idx="24" formatCode="General">
                  <c:v>338</c:v>
                </c:pt>
                <c:pt idx="25" formatCode="General">
                  <c:v>331</c:v>
                </c:pt>
                <c:pt idx="26" formatCode="General">
                  <c:v>298</c:v>
                </c:pt>
                <c:pt idx="27" formatCode="General">
                  <c:v>348</c:v>
                </c:pt>
                <c:pt idx="28" formatCode="General">
                  <c:v>324</c:v>
                </c:pt>
                <c:pt idx="29" formatCode="General">
                  <c:v>313</c:v>
                </c:pt>
                <c:pt idx="30" formatCode="General">
                  <c:v>356</c:v>
                </c:pt>
                <c:pt idx="31" formatCode="General">
                  <c:v>342</c:v>
                </c:pt>
                <c:pt idx="32" formatCode="General">
                  <c:v>319</c:v>
                </c:pt>
                <c:pt idx="33" formatCode="General">
                  <c:v>363</c:v>
                </c:pt>
                <c:pt idx="34" formatCode="General">
                  <c:v>350</c:v>
                </c:pt>
                <c:pt idx="35" formatCode="General">
                  <c:v>357</c:v>
                </c:pt>
                <c:pt idx="36" formatCode="General">
                  <c:v>346</c:v>
                </c:pt>
                <c:pt idx="37" formatCode="General">
                  <c:v>389</c:v>
                </c:pt>
                <c:pt idx="38" formatCode="General">
                  <c:v>401</c:v>
                </c:pt>
                <c:pt idx="39" formatCode="General">
                  <c:v>365</c:v>
                </c:pt>
                <c:pt idx="40" formatCode="General">
                  <c:v>382</c:v>
                </c:pt>
                <c:pt idx="41" formatCode="General">
                  <c:v>387</c:v>
                </c:pt>
                <c:pt idx="42" formatCode="General">
                  <c:v>394</c:v>
                </c:pt>
                <c:pt idx="43" formatCode="General">
                  <c:v>377</c:v>
                </c:pt>
                <c:pt idx="44" formatCode="General">
                  <c:v>380</c:v>
                </c:pt>
                <c:pt idx="45" formatCode="General">
                  <c:v>393</c:v>
                </c:pt>
                <c:pt idx="46" formatCode="General">
                  <c:v>400</c:v>
                </c:pt>
                <c:pt idx="47" formatCode="General">
                  <c:v>376</c:v>
                </c:pt>
                <c:pt idx="48" formatCode="General">
                  <c:v>359</c:v>
                </c:pt>
                <c:pt idx="49" formatCode="General">
                  <c:v>340</c:v>
                </c:pt>
                <c:pt idx="50" formatCode="General">
                  <c:v>386</c:v>
                </c:pt>
                <c:pt idx="51" formatCode="General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2-4E08-B999-17509A0A8C56}"/>
            </c:ext>
          </c:extLst>
        </c:ser>
        <c:ser>
          <c:idx val="2"/>
          <c:order val="1"/>
          <c:tx>
            <c:strRef>
              <c:f>NWMed!$C$3</c:f>
              <c:strCache>
                <c:ptCount val="1"/>
                <c:pt idx="0">
                  <c:v>Process Avg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dLbls>
            <c:dLbl>
              <c:idx val="28"/>
              <c:layout>
                <c:manualLayout>
                  <c:x val="-0.18360702776674176"/>
                  <c:y val="-0.179838025957238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Avg - 401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1F-4555-80EB-BC14D694F1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NWMed!$C$4:$C$55</c:f>
              <c:numCache>
                <c:formatCode>0.00</c:formatCode>
                <c:ptCount val="52"/>
                <c:pt idx="0">
                  <c:v>401.38095238095241</c:v>
                </c:pt>
                <c:pt idx="1">
                  <c:v>401.38095238095241</c:v>
                </c:pt>
                <c:pt idx="2">
                  <c:v>401.38095238095241</c:v>
                </c:pt>
                <c:pt idx="3">
                  <c:v>401.38095238095241</c:v>
                </c:pt>
                <c:pt idx="4">
                  <c:v>401.38095238095241</c:v>
                </c:pt>
                <c:pt idx="5">
                  <c:v>401.38095238095241</c:v>
                </c:pt>
                <c:pt idx="6">
                  <c:v>401.38095238095241</c:v>
                </c:pt>
                <c:pt idx="7">
                  <c:v>401.38095238095241</c:v>
                </c:pt>
                <c:pt idx="8">
                  <c:v>401.38095238095241</c:v>
                </c:pt>
                <c:pt idx="9">
                  <c:v>401.38095238095241</c:v>
                </c:pt>
                <c:pt idx="10">
                  <c:v>401.38095238095241</c:v>
                </c:pt>
                <c:pt idx="11">
                  <c:v>401.38095238095241</c:v>
                </c:pt>
                <c:pt idx="12">
                  <c:v>401.38095238095241</c:v>
                </c:pt>
                <c:pt idx="13">
                  <c:v>401.38095238095241</c:v>
                </c:pt>
                <c:pt idx="14">
                  <c:v>401.38095238095241</c:v>
                </c:pt>
                <c:pt idx="15">
                  <c:v>401.38095238095241</c:v>
                </c:pt>
                <c:pt idx="16">
                  <c:v>401.38095238095241</c:v>
                </c:pt>
                <c:pt idx="17">
                  <c:v>401.38095238095241</c:v>
                </c:pt>
                <c:pt idx="18">
                  <c:v>401.38095238095241</c:v>
                </c:pt>
                <c:pt idx="19">
                  <c:v>401.38095238095241</c:v>
                </c:pt>
                <c:pt idx="20">
                  <c:v>401.38095238095241</c:v>
                </c:pt>
                <c:pt idx="22">
                  <c:v>360.46666666666664</c:v>
                </c:pt>
                <c:pt idx="23">
                  <c:v>360.46666666666664</c:v>
                </c:pt>
                <c:pt idx="24">
                  <c:v>360.46666666666664</c:v>
                </c:pt>
                <c:pt idx="25">
                  <c:v>360.46666666666664</c:v>
                </c:pt>
                <c:pt idx="26">
                  <c:v>360.46666666666664</c:v>
                </c:pt>
                <c:pt idx="27">
                  <c:v>360.46666666666664</c:v>
                </c:pt>
                <c:pt idx="28">
                  <c:v>360.46666666666664</c:v>
                </c:pt>
                <c:pt idx="29">
                  <c:v>360.46666666666664</c:v>
                </c:pt>
                <c:pt idx="30">
                  <c:v>360.46666666666664</c:v>
                </c:pt>
                <c:pt idx="31">
                  <c:v>360.46666666666664</c:v>
                </c:pt>
                <c:pt idx="32">
                  <c:v>360.46666666666664</c:v>
                </c:pt>
                <c:pt idx="33">
                  <c:v>360.46666666666664</c:v>
                </c:pt>
                <c:pt idx="34">
                  <c:v>360.46666666666664</c:v>
                </c:pt>
                <c:pt idx="35">
                  <c:v>360.46666666666664</c:v>
                </c:pt>
                <c:pt idx="36">
                  <c:v>360.46666666666664</c:v>
                </c:pt>
                <c:pt idx="37">
                  <c:v>360.46666666666664</c:v>
                </c:pt>
                <c:pt idx="38">
                  <c:v>360.46666666666664</c:v>
                </c:pt>
                <c:pt idx="39">
                  <c:v>360.46666666666664</c:v>
                </c:pt>
                <c:pt idx="40">
                  <c:v>360.46666666666664</c:v>
                </c:pt>
                <c:pt idx="41">
                  <c:v>360.46666666666664</c:v>
                </c:pt>
                <c:pt idx="42">
                  <c:v>360.46666666666664</c:v>
                </c:pt>
                <c:pt idx="43">
                  <c:v>360.46666666666664</c:v>
                </c:pt>
                <c:pt idx="44">
                  <c:v>360.46666666666664</c:v>
                </c:pt>
                <c:pt idx="45">
                  <c:v>360.46666666666664</c:v>
                </c:pt>
                <c:pt idx="46">
                  <c:v>360.46666666666664</c:v>
                </c:pt>
                <c:pt idx="47">
                  <c:v>360.46666666666664</c:v>
                </c:pt>
                <c:pt idx="48">
                  <c:v>360.46666666666664</c:v>
                </c:pt>
                <c:pt idx="49">
                  <c:v>360.46666666666664</c:v>
                </c:pt>
                <c:pt idx="50">
                  <c:v>360.46666666666664</c:v>
                </c:pt>
                <c:pt idx="51">
                  <c:v>360.46666666666664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2-4E08-B999-17509A0A8C56}"/>
            </c:ext>
          </c:extLst>
        </c:ser>
        <c:ser>
          <c:idx val="3"/>
          <c:order val="2"/>
          <c:tx>
            <c:strRef>
              <c:f>NWMed!$E$3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rgbClr val="258993"/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NWMed!$E$4:$E$55</c:f>
              <c:numCache>
                <c:formatCode>0.00</c:formatCode>
                <c:ptCount val="52"/>
                <c:pt idx="0">
                  <c:v>461.4844345714925</c:v>
                </c:pt>
                <c:pt idx="1">
                  <c:v>461.4844345714925</c:v>
                </c:pt>
                <c:pt idx="2">
                  <c:v>461.4844345714925</c:v>
                </c:pt>
                <c:pt idx="3">
                  <c:v>461.4844345714925</c:v>
                </c:pt>
                <c:pt idx="4">
                  <c:v>461.4844345714925</c:v>
                </c:pt>
                <c:pt idx="5">
                  <c:v>461.4844345714925</c:v>
                </c:pt>
                <c:pt idx="6">
                  <c:v>461.4844345714925</c:v>
                </c:pt>
                <c:pt idx="7">
                  <c:v>461.4844345714925</c:v>
                </c:pt>
                <c:pt idx="8">
                  <c:v>461.4844345714925</c:v>
                </c:pt>
                <c:pt idx="9">
                  <c:v>461.4844345714925</c:v>
                </c:pt>
                <c:pt idx="10">
                  <c:v>461.4844345714925</c:v>
                </c:pt>
                <c:pt idx="11">
                  <c:v>461.4844345714925</c:v>
                </c:pt>
                <c:pt idx="12">
                  <c:v>461.4844345714925</c:v>
                </c:pt>
                <c:pt idx="13">
                  <c:v>461.4844345714925</c:v>
                </c:pt>
                <c:pt idx="14">
                  <c:v>461.4844345714925</c:v>
                </c:pt>
                <c:pt idx="15">
                  <c:v>461.4844345714925</c:v>
                </c:pt>
                <c:pt idx="16">
                  <c:v>461.4844345714925</c:v>
                </c:pt>
                <c:pt idx="17">
                  <c:v>461.4844345714925</c:v>
                </c:pt>
                <c:pt idx="18">
                  <c:v>461.4844345714925</c:v>
                </c:pt>
                <c:pt idx="19">
                  <c:v>461.4844345714925</c:v>
                </c:pt>
                <c:pt idx="20">
                  <c:v>461.4844345714925</c:v>
                </c:pt>
                <c:pt idx="22">
                  <c:v>417.42454584066678</c:v>
                </c:pt>
                <c:pt idx="23">
                  <c:v>417.42454584066678</c:v>
                </c:pt>
                <c:pt idx="24">
                  <c:v>417.42454584066678</c:v>
                </c:pt>
                <c:pt idx="25">
                  <c:v>417.42454584066678</c:v>
                </c:pt>
                <c:pt idx="26">
                  <c:v>417.42454584066678</c:v>
                </c:pt>
                <c:pt idx="27">
                  <c:v>417.42454584066678</c:v>
                </c:pt>
                <c:pt idx="28">
                  <c:v>417.42454584066678</c:v>
                </c:pt>
                <c:pt idx="29">
                  <c:v>417.42454584066678</c:v>
                </c:pt>
                <c:pt idx="30">
                  <c:v>417.42454584066678</c:v>
                </c:pt>
                <c:pt idx="31">
                  <c:v>417.42454584066678</c:v>
                </c:pt>
                <c:pt idx="32">
                  <c:v>417.42454584066678</c:v>
                </c:pt>
                <c:pt idx="33">
                  <c:v>417.42454584066678</c:v>
                </c:pt>
                <c:pt idx="34">
                  <c:v>417.42454584066678</c:v>
                </c:pt>
                <c:pt idx="35">
                  <c:v>417.42454584066678</c:v>
                </c:pt>
                <c:pt idx="36">
                  <c:v>417.42454584066678</c:v>
                </c:pt>
                <c:pt idx="37">
                  <c:v>417.42454584066678</c:v>
                </c:pt>
                <c:pt idx="38">
                  <c:v>417.42454584066678</c:v>
                </c:pt>
                <c:pt idx="39">
                  <c:v>417.42454584066678</c:v>
                </c:pt>
                <c:pt idx="40">
                  <c:v>417.42454584066678</c:v>
                </c:pt>
                <c:pt idx="41">
                  <c:v>417.42454584066678</c:v>
                </c:pt>
                <c:pt idx="42">
                  <c:v>417.42454584066678</c:v>
                </c:pt>
                <c:pt idx="43">
                  <c:v>417.42454584066678</c:v>
                </c:pt>
                <c:pt idx="44">
                  <c:v>417.42454584066678</c:v>
                </c:pt>
                <c:pt idx="45">
                  <c:v>417.42454584066678</c:v>
                </c:pt>
                <c:pt idx="46">
                  <c:v>417.42454584066678</c:v>
                </c:pt>
                <c:pt idx="47">
                  <c:v>417.42454584066678</c:v>
                </c:pt>
                <c:pt idx="48">
                  <c:v>417.42454584066678</c:v>
                </c:pt>
                <c:pt idx="49">
                  <c:v>417.42454584066678</c:v>
                </c:pt>
                <c:pt idx="50">
                  <c:v>417.42454584066678</c:v>
                </c:pt>
                <c:pt idx="51">
                  <c:v>417.42454584066678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2-4E08-B999-17509A0A8C56}"/>
            </c:ext>
          </c:extLst>
        </c:ser>
        <c:ser>
          <c:idx val="4"/>
          <c:order val="3"/>
          <c:tx>
            <c:strRef>
              <c:f>NWMed!$F$3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rgbClr val="258993"/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NWMed!$F$4:$F$55</c:f>
              <c:numCache>
                <c:formatCode>0.00</c:formatCode>
                <c:ptCount val="52"/>
                <c:pt idx="0">
                  <c:v>341.27747019041232</c:v>
                </c:pt>
                <c:pt idx="1">
                  <c:v>341.27747019041232</c:v>
                </c:pt>
                <c:pt idx="2">
                  <c:v>341.27747019041232</c:v>
                </c:pt>
                <c:pt idx="3">
                  <c:v>341.27747019041232</c:v>
                </c:pt>
                <c:pt idx="4">
                  <c:v>341.27747019041232</c:v>
                </c:pt>
                <c:pt idx="5">
                  <c:v>341.27747019041232</c:v>
                </c:pt>
                <c:pt idx="6">
                  <c:v>341.27747019041232</c:v>
                </c:pt>
                <c:pt idx="7">
                  <c:v>341.27747019041232</c:v>
                </c:pt>
                <c:pt idx="8">
                  <c:v>341.27747019041232</c:v>
                </c:pt>
                <c:pt idx="9">
                  <c:v>341.27747019041232</c:v>
                </c:pt>
                <c:pt idx="10">
                  <c:v>341.27747019041232</c:v>
                </c:pt>
                <c:pt idx="11">
                  <c:v>341.27747019041232</c:v>
                </c:pt>
                <c:pt idx="12">
                  <c:v>341.27747019041232</c:v>
                </c:pt>
                <c:pt idx="13">
                  <c:v>341.27747019041232</c:v>
                </c:pt>
                <c:pt idx="14">
                  <c:v>341.27747019041232</c:v>
                </c:pt>
                <c:pt idx="15">
                  <c:v>341.27747019041232</c:v>
                </c:pt>
                <c:pt idx="16">
                  <c:v>341.27747019041232</c:v>
                </c:pt>
                <c:pt idx="17">
                  <c:v>341.27747019041232</c:v>
                </c:pt>
                <c:pt idx="18">
                  <c:v>341.27747019041232</c:v>
                </c:pt>
                <c:pt idx="19">
                  <c:v>341.27747019041232</c:v>
                </c:pt>
                <c:pt idx="20">
                  <c:v>341.27747019041232</c:v>
                </c:pt>
                <c:pt idx="22">
                  <c:v>303.5087874926665</c:v>
                </c:pt>
                <c:pt idx="23">
                  <c:v>303.5087874926665</c:v>
                </c:pt>
                <c:pt idx="24">
                  <c:v>303.5087874926665</c:v>
                </c:pt>
                <c:pt idx="25">
                  <c:v>303.5087874926665</c:v>
                </c:pt>
                <c:pt idx="26">
                  <c:v>303.5087874926665</c:v>
                </c:pt>
                <c:pt idx="27">
                  <c:v>303.5087874926665</c:v>
                </c:pt>
                <c:pt idx="28">
                  <c:v>303.5087874926665</c:v>
                </c:pt>
                <c:pt idx="29">
                  <c:v>303.5087874926665</c:v>
                </c:pt>
                <c:pt idx="30">
                  <c:v>303.5087874926665</c:v>
                </c:pt>
                <c:pt idx="31">
                  <c:v>303.5087874926665</c:v>
                </c:pt>
                <c:pt idx="32">
                  <c:v>303.5087874926665</c:v>
                </c:pt>
                <c:pt idx="33">
                  <c:v>303.5087874926665</c:v>
                </c:pt>
                <c:pt idx="34">
                  <c:v>303.5087874926665</c:v>
                </c:pt>
                <c:pt idx="35">
                  <c:v>303.5087874926665</c:v>
                </c:pt>
                <c:pt idx="36">
                  <c:v>303.5087874926665</c:v>
                </c:pt>
                <c:pt idx="37">
                  <c:v>303.5087874926665</c:v>
                </c:pt>
                <c:pt idx="38">
                  <c:v>303.5087874926665</c:v>
                </c:pt>
                <c:pt idx="39">
                  <c:v>303.5087874926665</c:v>
                </c:pt>
                <c:pt idx="40">
                  <c:v>303.5087874926665</c:v>
                </c:pt>
                <c:pt idx="41">
                  <c:v>303.5087874926665</c:v>
                </c:pt>
                <c:pt idx="42">
                  <c:v>303.5087874926665</c:v>
                </c:pt>
                <c:pt idx="43">
                  <c:v>303.5087874926665</c:v>
                </c:pt>
                <c:pt idx="44">
                  <c:v>303.5087874926665</c:v>
                </c:pt>
                <c:pt idx="45">
                  <c:v>303.5087874926665</c:v>
                </c:pt>
                <c:pt idx="46">
                  <c:v>303.5087874926665</c:v>
                </c:pt>
                <c:pt idx="47">
                  <c:v>303.5087874926665</c:v>
                </c:pt>
                <c:pt idx="48">
                  <c:v>303.5087874926665</c:v>
                </c:pt>
                <c:pt idx="49">
                  <c:v>303.5087874926665</c:v>
                </c:pt>
                <c:pt idx="50">
                  <c:v>303.5087874926665</c:v>
                </c:pt>
                <c:pt idx="51">
                  <c:v>303.5087874926665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2-4E08-B999-17509A0A8C56}"/>
            </c:ext>
          </c:extLst>
        </c:ser>
        <c:ser>
          <c:idx val="5"/>
          <c:order val="4"/>
          <c:tx>
            <c:strRef>
              <c:f>NWMed!$G$3</c:f>
              <c:strCache>
                <c:ptCount val="1"/>
                <c:pt idx="0">
                  <c:v>UWL</c:v>
                </c:pt>
              </c:strCache>
            </c:strRef>
          </c:tx>
          <c:spPr>
            <a:ln w="2222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NWMed!$G$4:$G$55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2-4E08-B999-17509A0A8C56}"/>
            </c:ext>
          </c:extLst>
        </c:ser>
        <c:ser>
          <c:idx val="6"/>
          <c:order val="5"/>
          <c:tx>
            <c:strRef>
              <c:f>NWMed!$H$3</c:f>
              <c:strCache>
                <c:ptCount val="1"/>
                <c:pt idx="0">
                  <c:v>LWL</c:v>
                </c:pt>
              </c:strCache>
            </c:strRef>
          </c:tx>
          <c:spPr>
            <a:ln w="2222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NWMed!$H$4:$H$55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B2-4E08-B999-17509A0A8C56}"/>
            </c:ext>
          </c:extLst>
        </c:ser>
        <c:ser>
          <c:idx val="1"/>
          <c:order val="6"/>
          <c:tx>
            <c:strRef>
              <c:f>NWMed!$J$3</c:f>
              <c:strCache>
                <c:ptCount val="1"/>
                <c:pt idx="0">
                  <c:v>Extended Mean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40"/>
              <c:layout>
                <c:manualLayout>
                  <c:x val="-0.21653368207301471"/>
                  <c:y val="-0.202847312762567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Avg = 400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1F-4555-80EB-BC14D694F135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1F-4555-80EB-BC14D694F1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NWMed!$J$4:$J$55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B2-4E08-B999-17509A0A8C56}"/>
            </c:ext>
          </c:extLst>
        </c:ser>
        <c:ser>
          <c:idx val="7"/>
          <c:order val="7"/>
          <c:tx>
            <c:strRef>
              <c:f>NWMed!$K$3</c:f>
              <c:strCache>
                <c:ptCount val="1"/>
                <c:pt idx="0">
                  <c:v>Extended UCL</c:v>
                </c:pt>
              </c:strCache>
            </c:strRef>
          </c:tx>
          <c:spPr>
            <a:ln>
              <a:solidFill>
                <a:srgbClr val="258993"/>
              </a:solidFill>
              <a:prstDash val="dash"/>
            </a:ln>
          </c:spPr>
          <c:marker>
            <c:symbol val="none"/>
          </c:marker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NWMed!$K$4:$K$55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B2-4E08-B999-17509A0A8C56}"/>
            </c:ext>
          </c:extLst>
        </c:ser>
        <c:ser>
          <c:idx val="8"/>
          <c:order val="8"/>
          <c:tx>
            <c:strRef>
              <c:f>NWMed!$L$3</c:f>
              <c:strCache>
                <c:ptCount val="1"/>
                <c:pt idx="0">
                  <c:v>LCL</c:v>
                </c:pt>
              </c:strCache>
            </c:strRef>
          </c:tx>
          <c:spPr>
            <a:ln>
              <a:solidFill>
                <a:srgbClr val="258993"/>
              </a:solidFill>
              <a:prstDash val="dash"/>
            </a:ln>
          </c:spPr>
          <c:marker>
            <c:symbol val="none"/>
          </c:marker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NWMed!$L$4:$L$55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B2-4E08-B999-17509A0A8C56}"/>
            </c:ext>
          </c:extLst>
        </c:ser>
        <c:ser>
          <c:idx val="9"/>
          <c:order val="9"/>
          <c:tx>
            <c:strRef>
              <c:f>NWMed!$M$3</c:f>
              <c:strCache>
                <c:ptCount val="1"/>
                <c:pt idx="0">
                  <c:v>Extended UWL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NWMed!$M$4:$M$55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B2-4E08-B999-17509A0A8C56}"/>
            </c:ext>
          </c:extLst>
        </c:ser>
        <c:ser>
          <c:idx val="10"/>
          <c:order val="10"/>
          <c:tx>
            <c:strRef>
              <c:f>NWMed!$N$3</c:f>
              <c:strCache>
                <c:ptCount val="1"/>
                <c:pt idx="0">
                  <c:v>Extended LWL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NWMed!$N$4:$N$55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B2-4E08-B999-17509A0A8C56}"/>
            </c:ext>
          </c:extLst>
        </c:ser>
        <c:ser>
          <c:idx val="11"/>
          <c:order val="11"/>
          <c:tx>
            <c:strRef>
              <c:f>NWMed!$O$3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NWMed!$A$4:$A$55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NWMed!$O$4:$O$55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1B2-4E08-B999-17509A0A8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352800"/>
        <c:axId val="476354760"/>
      </c:lineChart>
      <c:dateAx>
        <c:axId val="476352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476354760"/>
        <c:crosses val="autoZero"/>
        <c:auto val="1"/>
        <c:lblOffset val="100"/>
        <c:baseTimeUnit val="days"/>
      </c:dateAx>
      <c:valAx>
        <c:axId val="476354760"/>
        <c:scaling>
          <c:orientation val="minMax"/>
          <c:min val="25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7635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2700">
      <a:solidFill>
        <a:schemeClr val="accent1"/>
      </a:solidFill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Ninewells</a:t>
            </a:r>
            <a:r>
              <a:rPr lang="en-US" sz="1200" baseline="0"/>
              <a:t> Surgical Emergency Admissions - previous 52 week period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779470568232556E-2"/>
          <c:y val="0.13587719916232627"/>
          <c:w val="0.88923492766537515"/>
          <c:h val="0.64973277646263261"/>
        </c:manualLayout>
      </c:layout>
      <c:lineChart>
        <c:grouping val="standard"/>
        <c:varyColors val="0"/>
        <c:ser>
          <c:idx val="0"/>
          <c:order val="0"/>
          <c:tx>
            <c:strRef>
              <c:f>NWSurg!$B$3</c:f>
              <c:strCache>
                <c:ptCount val="1"/>
                <c:pt idx="0">
                  <c:v>Numerator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CC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EF-4253-905C-A66A2894B1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NWSurg!$B$4:$B$55</c:f>
              <c:numCache>
                <c:formatCode>0</c:formatCode>
                <c:ptCount val="52"/>
                <c:pt idx="0">
                  <c:v>108</c:v>
                </c:pt>
                <c:pt idx="1">
                  <c:v>109</c:v>
                </c:pt>
                <c:pt idx="2">
                  <c:v>142</c:v>
                </c:pt>
                <c:pt idx="3" formatCode="General">
                  <c:v>124</c:v>
                </c:pt>
                <c:pt idx="4" formatCode="General">
                  <c:v>125</c:v>
                </c:pt>
                <c:pt idx="5" formatCode="General">
                  <c:v>110</c:v>
                </c:pt>
                <c:pt idx="6" formatCode="General">
                  <c:v>119</c:v>
                </c:pt>
                <c:pt idx="7" formatCode="General">
                  <c:v>84</c:v>
                </c:pt>
                <c:pt idx="8" formatCode="General">
                  <c:v>117</c:v>
                </c:pt>
                <c:pt idx="9" formatCode="General">
                  <c:v>111</c:v>
                </c:pt>
                <c:pt idx="10" formatCode="General">
                  <c:v>120</c:v>
                </c:pt>
                <c:pt idx="11" formatCode="General">
                  <c:v>129</c:v>
                </c:pt>
                <c:pt idx="12" formatCode="General">
                  <c:v>125</c:v>
                </c:pt>
                <c:pt idx="13" formatCode="General">
                  <c:v>109</c:v>
                </c:pt>
                <c:pt idx="14" formatCode="General">
                  <c:v>120</c:v>
                </c:pt>
                <c:pt idx="15" formatCode="General">
                  <c:v>139</c:v>
                </c:pt>
                <c:pt idx="16" formatCode="General">
                  <c:v>122</c:v>
                </c:pt>
                <c:pt idx="17" formatCode="General">
                  <c:v>105</c:v>
                </c:pt>
                <c:pt idx="18" formatCode="General">
                  <c:v>133</c:v>
                </c:pt>
                <c:pt idx="19" formatCode="General">
                  <c:v>138</c:v>
                </c:pt>
                <c:pt idx="20" formatCode="General">
                  <c:v>103</c:v>
                </c:pt>
                <c:pt idx="21" formatCode="General">
                  <c:v>77</c:v>
                </c:pt>
                <c:pt idx="22" formatCode="General">
                  <c:v>61</c:v>
                </c:pt>
                <c:pt idx="23" formatCode="General">
                  <c:v>66</c:v>
                </c:pt>
                <c:pt idx="24" formatCode="General">
                  <c:v>79</c:v>
                </c:pt>
                <c:pt idx="25" formatCode="General">
                  <c:v>77</c:v>
                </c:pt>
                <c:pt idx="26" formatCode="General">
                  <c:v>94</c:v>
                </c:pt>
                <c:pt idx="27" formatCode="General">
                  <c:v>96</c:v>
                </c:pt>
                <c:pt idx="28" formatCode="General">
                  <c:v>75</c:v>
                </c:pt>
                <c:pt idx="29" formatCode="General">
                  <c:v>94</c:v>
                </c:pt>
                <c:pt idx="30" formatCode="General">
                  <c:v>111</c:v>
                </c:pt>
                <c:pt idx="31" formatCode="General">
                  <c:v>93</c:v>
                </c:pt>
                <c:pt idx="32" formatCode="General">
                  <c:v>104</c:v>
                </c:pt>
                <c:pt idx="33" formatCode="General">
                  <c:v>105</c:v>
                </c:pt>
                <c:pt idx="34" formatCode="General">
                  <c:v>119</c:v>
                </c:pt>
                <c:pt idx="35" formatCode="General">
                  <c:v>108</c:v>
                </c:pt>
                <c:pt idx="36" formatCode="General">
                  <c:v>112</c:v>
                </c:pt>
                <c:pt idx="37" formatCode="General">
                  <c:v>151</c:v>
                </c:pt>
                <c:pt idx="38" formatCode="General">
                  <c:v>128</c:v>
                </c:pt>
                <c:pt idx="39" formatCode="General">
                  <c:v>120</c:v>
                </c:pt>
                <c:pt idx="40" formatCode="General">
                  <c:v>130</c:v>
                </c:pt>
                <c:pt idx="41" formatCode="General">
                  <c:v>125</c:v>
                </c:pt>
                <c:pt idx="42" formatCode="General">
                  <c:v>146</c:v>
                </c:pt>
                <c:pt idx="43" formatCode="General">
                  <c:v>130</c:v>
                </c:pt>
                <c:pt idx="44" formatCode="General">
                  <c:v>141</c:v>
                </c:pt>
                <c:pt idx="45" formatCode="General">
                  <c:v>151</c:v>
                </c:pt>
                <c:pt idx="46" formatCode="General">
                  <c:v>133</c:v>
                </c:pt>
                <c:pt idx="47" formatCode="General">
                  <c:v>125</c:v>
                </c:pt>
                <c:pt idx="48" formatCode="General">
                  <c:v>152</c:v>
                </c:pt>
                <c:pt idx="49" formatCode="General">
                  <c:v>125</c:v>
                </c:pt>
                <c:pt idx="50" formatCode="General">
                  <c:v>116</c:v>
                </c:pt>
                <c:pt idx="51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2-4E08-B999-17509A0A8C56}"/>
            </c:ext>
          </c:extLst>
        </c:ser>
        <c:ser>
          <c:idx val="2"/>
          <c:order val="1"/>
          <c:tx>
            <c:strRef>
              <c:f>NWSurg!$C$3</c:f>
              <c:strCache>
                <c:ptCount val="1"/>
                <c:pt idx="0">
                  <c:v>Process Avg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dLbls>
            <c:dLbl>
              <c:idx val="28"/>
              <c:layout>
                <c:manualLayout>
                  <c:x val="-0.20603231360084756"/>
                  <c:y val="5.53347973090731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Avg -</a:t>
                    </a:r>
                    <a:r>
                      <a:rPr lang="en-US" baseline="0"/>
                      <a:t> </a:t>
                    </a:r>
                    <a:r>
                      <a:rPr lang="en-US"/>
                      <a:t>119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EF-4253-905C-A66A2894B1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NWSurg!$C$4:$C$55</c:f>
              <c:numCache>
                <c:formatCode>0.00</c:formatCode>
                <c:ptCount val="52"/>
                <c:pt idx="0">
                  <c:v>118.66666666666667</c:v>
                </c:pt>
                <c:pt idx="1">
                  <c:v>118.66666666666667</c:v>
                </c:pt>
                <c:pt idx="2">
                  <c:v>118.66666666666667</c:v>
                </c:pt>
                <c:pt idx="3">
                  <c:v>118.66666666666667</c:v>
                </c:pt>
                <c:pt idx="4">
                  <c:v>118.66666666666667</c:v>
                </c:pt>
                <c:pt idx="5">
                  <c:v>118.66666666666667</c:v>
                </c:pt>
                <c:pt idx="6">
                  <c:v>118.66666666666667</c:v>
                </c:pt>
                <c:pt idx="7">
                  <c:v>118.66666666666667</c:v>
                </c:pt>
                <c:pt idx="8">
                  <c:v>118.66666666666667</c:v>
                </c:pt>
                <c:pt idx="9">
                  <c:v>118.66666666666667</c:v>
                </c:pt>
                <c:pt idx="10">
                  <c:v>118.66666666666667</c:v>
                </c:pt>
                <c:pt idx="11">
                  <c:v>118.66666666666667</c:v>
                </c:pt>
                <c:pt idx="12">
                  <c:v>118.66666666666667</c:v>
                </c:pt>
                <c:pt idx="13">
                  <c:v>118.66666666666667</c:v>
                </c:pt>
                <c:pt idx="14">
                  <c:v>118.66666666666667</c:v>
                </c:pt>
                <c:pt idx="15">
                  <c:v>118.66666666666667</c:v>
                </c:pt>
                <c:pt idx="16">
                  <c:v>118.66666666666667</c:v>
                </c:pt>
                <c:pt idx="17">
                  <c:v>118.66666666666667</c:v>
                </c:pt>
                <c:pt idx="18">
                  <c:v>118.66666666666667</c:v>
                </c:pt>
                <c:pt idx="19">
                  <c:v>118.66666666666667</c:v>
                </c:pt>
                <c:pt idx="20">
                  <c:v>118.66666666666667</c:v>
                </c:pt>
                <c:pt idx="22">
                  <c:v>112.23333333333333</c:v>
                </c:pt>
                <c:pt idx="23">
                  <c:v>112.23333333333333</c:v>
                </c:pt>
                <c:pt idx="24">
                  <c:v>112.23333333333333</c:v>
                </c:pt>
                <c:pt idx="25">
                  <c:v>112.23333333333333</c:v>
                </c:pt>
                <c:pt idx="26">
                  <c:v>112.23333333333333</c:v>
                </c:pt>
                <c:pt idx="27">
                  <c:v>112.23333333333333</c:v>
                </c:pt>
                <c:pt idx="28">
                  <c:v>112.23333333333333</c:v>
                </c:pt>
                <c:pt idx="29">
                  <c:v>112.23333333333333</c:v>
                </c:pt>
                <c:pt idx="30">
                  <c:v>112.23333333333333</c:v>
                </c:pt>
                <c:pt idx="31">
                  <c:v>112.23333333333333</c:v>
                </c:pt>
                <c:pt idx="32">
                  <c:v>112.23333333333333</c:v>
                </c:pt>
                <c:pt idx="33">
                  <c:v>112.23333333333333</c:v>
                </c:pt>
                <c:pt idx="34">
                  <c:v>112.23333333333333</c:v>
                </c:pt>
                <c:pt idx="35">
                  <c:v>112.23333333333333</c:v>
                </c:pt>
                <c:pt idx="36">
                  <c:v>112.23333333333333</c:v>
                </c:pt>
                <c:pt idx="37">
                  <c:v>112.23333333333333</c:v>
                </c:pt>
                <c:pt idx="38">
                  <c:v>112.23333333333333</c:v>
                </c:pt>
                <c:pt idx="39">
                  <c:v>112.23333333333333</c:v>
                </c:pt>
                <c:pt idx="40">
                  <c:v>112.23333333333333</c:v>
                </c:pt>
                <c:pt idx="41">
                  <c:v>112.23333333333333</c:v>
                </c:pt>
                <c:pt idx="42">
                  <c:v>112.23333333333333</c:v>
                </c:pt>
                <c:pt idx="43">
                  <c:v>112.23333333333333</c:v>
                </c:pt>
                <c:pt idx="44">
                  <c:v>112.23333333333333</c:v>
                </c:pt>
                <c:pt idx="45">
                  <c:v>112.23333333333333</c:v>
                </c:pt>
                <c:pt idx="46">
                  <c:v>112.23333333333333</c:v>
                </c:pt>
                <c:pt idx="47">
                  <c:v>112.23333333333333</c:v>
                </c:pt>
                <c:pt idx="48">
                  <c:v>112.23333333333333</c:v>
                </c:pt>
                <c:pt idx="49">
                  <c:v>112.23333333333333</c:v>
                </c:pt>
                <c:pt idx="50">
                  <c:v>112.23333333333333</c:v>
                </c:pt>
                <c:pt idx="51">
                  <c:v>112.23333333333333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2-4E08-B999-17509A0A8C56}"/>
            </c:ext>
          </c:extLst>
        </c:ser>
        <c:ser>
          <c:idx val="3"/>
          <c:order val="2"/>
          <c:tx>
            <c:strRef>
              <c:f>NWSurg!$E$3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rgbClr val="258993"/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NWSurg!$E$4:$E$55</c:f>
              <c:numCache>
                <c:formatCode>0.00</c:formatCode>
                <c:ptCount val="52"/>
                <c:pt idx="0">
                  <c:v>151.34693594340305</c:v>
                </c:pt>
                <c:pt idx="1">
                  <c:v>151.34693594340305</c:v>
                </c:pt>
                <c:pt idx="2">
                  <c:v>151.34693594340305</c:v>
                </c:pt>
                <c:pt idx="3">
                  <c:v>151.34693594340305</c:v>
                </c:pt>
                <c:pt idx="4">
                  <c:v>151.34693594340305</c:v>
                </c:pt>
                <c:pt idx="5">
                  <c:v>151.34693594340305</c:v>
                </c:pt>
                <c:pt idx="6">
                  <c:v>151.34693594340305</c:v>
                </c:pt>
                <c:pt idx="7">
                  <c:v>151.34693594340305</c:v>
                </c:pt>
                <c:pt idx="8">
                  <c:v>151.34693594340305</c:v>
                </c:pt>
                <c:pt idx="9">
                  <c:v>151.34693594340305</c:v>
                </c:pt>
                <c:pt idx="10">
                  <c:v>151.34693594340305</c:v>
                </c:pt>
                <c:pt idx="11">
                  <c:v>151.34693594340305</c:v>
                </c:pt>
                <c:pt idx="12">
                  <c:v>151.34693594340305</c:v>
                </c:pt>
                <c:pt idx="13">
                  <c:v>151.34693594340305</c:v>
                </c:pt>
                <c:pt idx="14">
                  <c:v>151.34693594340305</c:v>
                </c:pt>
                <c:pt idx="15">
                  <c:v>151.34693594340305</c:v>
                </c:pt>
                <c:pt idx="16">
                  <c:v>151.34693594340305</c:v>
                </c:pt>
                <c:pt idx="17">
                  <c:v>151.34693594340305</c:v>
                </c:pt>
                <c:pt idx="18">
                  <c:v>151.34693594340305</c:v>
                </c:pt>
                <c:pt idx="19">
                  <c:v>151.34693594340305</c:v>
                </c:pt>
                <c:pt idx="20">
                  <c:v>151.34693594340305</c:v>
                </c:pt>
                <c:pt idx="22">
                  <c:v>144.01540375047261</c:v>
                </c:pt>
                <c:pt idx="23">
                  <c:v>144.01540375047261</c:v>
                </c:pt>
                <c:pt idx="24">
                  <c:v>144.01540375047261</c:v>
                </c:pt>
                <c:pt idx="25">
                  <c:v>144.01540375047261</c:v>
                </c:pt>
                <c:pt idx="26">
                  <c:v>144.01540375047261</c:v>
                </c:pt>
                <c:pt idx="27">
                  <c:v>144.01540375047261</c:v>
                </c:pt>
                <c:pt idx="28">
                  <c:v>144.01540375047261</c:v>
                </c:pt>
                <c:pt idx="29">
                  <c:v>144.01540375047261</c:v>
                </c:pt>
                <c:pt idx="30">
                  <c:v>144.01540375047261</c:v>
                </c:pt>
                <c:pt idx="31">
                  <c:v>144.01540375047261</c:v>
                </c:pt>
                <c:pt idx="32">
                  <c:v>144.01540375047261</c:v>
                </c:pt>
                <c:pt idx="33">
                  <c:v>144.01540375047261</c:v>
                </c:pt>
                <c:pt idx="34">
                  <c:v>144.01540375047261</c:v>
                </c:pt>
                <c:pt idx="35">
                  <c:v>144.01540375047261</c:v>
                </c:pt>
                <c:pt idx="36">
                  <c:v>144.01540375047261</c:v>
                </c:pt>
                <c:pt idx="37">
                  <c:v>144.01540375047261</c:v>
                </c:pt>
                <c:pt idx="38">
                  <c:v>144.01540375047261</c:v>
                </c:pt>
                <c:pt idx="39">
                  <c:v>144.01540375047261</c:v>
                </c:pt>
                <c:pt idx="40">
                  <c:v>144.01540375047261</c:v>
                </c:pt>
                <c:pt idx="41">
                  <c:v>144.01540375047261</c:v>
                </c:pt>
                <c:pt idx="42">
                  <c:v>144.01540375047261</c:v>
                </c:pt>
                <c:pt idx="43">
                  <c:v>144.01540375047261</c:v>
                </c:pt>
                <c:pt idx="44">
                  <c:v>144.01540375047261</c:v>
                </c:pt>
                <c:pt idx="45">
                  <c:v>144.01540375047261</c:v>
                </c:pt>
                <c:pt idx="46">
                  <c:v>144.01540375047261</c:v>
                </c:pt>
                <c:pt idx="47">
                  <c:v>144.01540375047261</c:v>
                </c:pt>
                <c:pt idx="48">
                  <c:v>144.01540375047261</c:v>
                </c:pt>
                <c:pt idx="49">
                  <c:v>144.01540375047261</c:v>
                </c:pt>
                <c:pt idx="50">
                  <c:v>144.01540375047261</c:v>
                </c:pt>
                <c:pt idx="51">
                  <c:v>144.01540375047261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2-4E08-B999-17509A0A8C56}"/>
            </c:ext>
          </c:extLst>
        </c:ser>
        <c:ser>
          <c:idx val="4"/>
          <c:order val="3"/>
          <c:tx>
            <c:strRef>
              <c:f>NWSurg!$F$3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rgbClr val="258993"/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NWSurg!$F$4:$F$55</c:f>
              <c:numCache>
                <c:formatCode>0.00</c:formatCode>
                <c:ptCount val="52"/>
                <c:pt idx="0">
                  <c:v>85.986397389930289</c:v>
                </c:pt>
                <c:pt idx="1">
                  <c:v>85.986397389930289</c:v>
                </c:pt>
                <c:pt idx="2">
                  <c:v>85.986397389930289</c:v>
                </c:pt>
                <c:pt idx="3">
                  <c:v>85.986397389930289</c:v>
                </c:pt>
                <c:pt idx="4">
                  <c:v>85.986397389930289</c:v>
                </c:pt>
                <c:pt idx="5">
                  <c:v>85.986397389930289</c:v>
                </c:pt>
                <c:pt idx="6">
                  <c:v>85.986397389930289</c:v>
                </c:pt>
                <c:pt idx="7">
                  <c:v>85.986397389930289</c:v>
                </c:pt>
                <c:pt idx="8">
                  <c:v>85.986397389930289</c:v>
                </c:pt>
                <c:pt idx="9">
                  <c:v>85.986397389930289</c:v>
                </c:pt>
                <c:pt idx="10">
                  <c:v>85.986397389930289</c:v>
                </c:pt>
                <c:pt idx="11">
                  <c:v>85.986397389930289</c:v>
                </c:pt>
                <c:pt idx="12">
                  <c:v>85.986397389930289</c:v>
                </c:pt>
                <c:pt idx="13">
                  <c:v>85.986397389930289</c:v>
                </c:pt>
                <c:pt idx="14">
                  <c:v>85.986397389930289</c:v>
                </c:pt>
                <c:pt idx="15">
                  <c:v>85.986397389930289</c:v>
                </c:pt>
                <c:pt idx="16">
                  <c:v>85.986397389930289</c:v>
                </c:pt>
                <c:pt idx="17">
                  <c:v>85.986397389930289</c:v>
                </c:pt>
                <c:pt idx="18">
                  <c:v>85.986397389930289</c:v>
                </c:pt>
                <c:pt idx="19">
                  <c:v>85.986397389930289</c:v>
                </c:pt>
                <c:pt idx="20">
                  <c:v>85.986397389930289</c:v>
                </c:pt>
                <c:pt idx="22">
                  <c:v>80.451262916194054</c:v>
                </c:pt>
                <c:pt idx="23">
                  <c:v>80.451262916194054</c:v>
                </c:pt>
                <c:pt idx="24">
                  <c:v>80.451262916194054</c:v>
                </c:pt>
                <c:pt idx="25">
                  <c:v>80.451262916194054</c:v>
                </c:pt>
                <c:pt idx="26">
                  <c:v>80.451262916194054</c:v>
                </c:pt>
                <c:pt idx="27">
                  <c:v>80.451262916194054</c:v>
                </c:pt>
                <c:pt idx="28">
                  <c:v>80.451262916194054</c:v>
                </c:pt>
                <c:pt idx="29">
                  <c:v>80.451262916194054</c:v>
                </c:pt>
                <c:pt idx="30">
                  <c:v>80.451262916194054</c:v>
                </c:pt>
                <c:pt idx="31">
                  <c:v>80.451262916194054</c:v>
                </c:pt>
                <c:pt idx="32">
                  <c:v>80.451262916194054</c:v>
                </c:pt>
                <c:pt idx="33">
                  <c:v>80.451262916194054</c:v>
                </c:pt>
                <c:pt idx="34">
                  <c:v>80.451262916194054</c:v>
                </c:pt>
                <c:pt idx="35">
                  <c:v>80.451262916194054</c:v>
                </c:pt>
                <c:pt idx="36">
                  <c:v>80.451262916194054</c:v>
                </c:pt>
                <c:pt idx="37">
                  <c:v>80.451262916194054</c:v>
                </c:pt>
                <c:pt idx="38">
                  <c:v>80.451262916194054</c:v>
                </c:pt>
                <c:pt idx="39">
                  <c:v>80.451262916194054</c:v>
                </c:pt>
                <c:pt idx="40">
                  <c:v>80.451262916194054</c:v>
                </c:pt>
                <c:pt idx="41">
                  <c:v>80.451262916194054</c:v>
                </c:pt>
                <c:pt idx="42">
                  <c:v>80.451262916194054</c:v>
                </c:pt>
                <c:pt idx="43">
                  <c:v>80.451262916194054</c:v>
                </c:pt>
                <c:pt idx="44">
                  <c:v>80.451262916194054</c:v>
                </c:pt>
                <c:pt idx="45">
                  <c:v>80.451262916194054</c:v>
                </c:pt>
                <c:pt idx="46">
                  <c:v>80.451262916194054</c:v>
                </c:pt>
                <c:pt idx="47">
                  <c:v>80.451262916194054</c:v>
                </c:pt>
                <c:pt idx="48">
                  <c:v>80.451262916194054</c:v>
                </c:pt>
                <c:pt idx="49">
                  <c:v>80.451262916194054</c:v>
                </c:pt>
                <c:pt idx="50">
                  <c:v>80.451262916194054</c:v>
                </c:pt>
                <c:pt idx="51">
                  <c:v>80.451262916194054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2-4E08-B999-17509A0A8C56}"/>
            </c:ext>
          </c:extLst>
        </c:ser>
        <c:ser>
          <c:idx val="5"/>
          <c:order val="4"/>
          <c:tx>
            <c:strRef>
              <c:f>NWSurg!$G$3</c:f>
              <c:strCache>
                <c:ptCount val="1"/>
                <c:pt idx="0">
                  <c:v>UWL</c:v>
                </c:pt>
              </c:strCache>
            </c:strRef>
          </c:tx>
          <c:spPr>
            <a:ln w="2222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NWSurg!$G$4:$G$55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2-4E08-B999-17509A0A8C56}"/>
            </c:ext>
          </c:extLst>
        </c:ser>
        <c:ser>
          <c:idx val="6"/>
          <c:order val="5"/>
          <c:tx>
            <c:strRef>
              <c:f>NWSurg!$H$3</c:f>
              <c:strCache>
                <c:ptCount val="1"/>
                <c:pt idx="0">
                  <c:v>LWL</c:v>
                </c:pt>
              </c:strCache>
            </c:strRef>
          </c:tx>
          <c:spPr>
            <a:ln w="2222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NWSurg!$H$4:$H$55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B2-4E08-B999-17509A0A8C56}"/>
            </c:ext>
          </c:extLst>
        </c:ser>
        <c:ser>
          <c:idx val="1"/>
          <c:order val="6"/>
          <c:tx>
            <c:strRef>
              <c:f>NWSurg!$J$3</c:f>
              <c:strCache>
                <c:ptCount val="1"/>
                <c:pt idx="0">
                  <c:v>Extended Mean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NWSurg!$J$4:$J$55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B2-4E08-B999-17509A0A8C56}"/>
            </c:ext>
          </c:extLst>
        </c:ser>
        <c:ser>
          <c:idx val="7"/>
          <c:order val="7"/>
          <c:tx>
            <c:strRef>
              <c:f>NWSurg!$K$3</c:f>
              <c:strCache>
                <c:ptCount val="1"/>
                <c:pt idx="0">
                  <c:v>Extended UCL</c:v>
                </c:pt>
              </c:strCache>
            </c:strRef>
          </c:tx>
          <c:spPr>
            <a:ln>
              <a:solidFill>
                <a:srgbClr val="258993"/>
              </a:solidFill>
              <a:prstDash val="dash"/>
            </a:ln>
          </c:spPr>
          <c:marker>
            <c:symbol val="none"/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NWSurg!$K$4:$K$55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B2-4E08-B999-17509A0A8C56}"/>
            </c:ext>
          </c:extLst>
        </c:ser>
        <c:ser>
          <c:idx val="8"/>
          <c:order val="8"/>
          <c:tx>
            <c:strRef>
              <c:f>NWSurg!$L$3</c:f>
              <c:strCache>
                <c:ptCount val="1"/>
                <c:pt idx="0">
                  <c:v>LCL</c:v>
                </c:pt>
              </c:strCache>
            </c:strRef>
          </c:tx>
          <c:spPr>
            <a:ln>
              <a:solidFill>
                <a:srgbClr val="258993"/>
              </a:solidFill>
              <a:prstDash val="dash"/>
            </a:ln>
          </c:spPr>
          <c:marker>
            <c:symbol val="none"/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NWSurg!$L$4:$L$55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B2-4E08-B999-17509A0A8C56}"/>
            </c:ext>
          </c:extLst>
        </c:ser>
        <c:ser>
          <c:idx val="9"/>
          <c:order val="9"/>
          <c:tx>
            <c:strRef>
              <c:f>NWSurg!$M$3</c:f>
              <c:strCache>
                <c:ptCount val="1"/>
                <c:pt idx="0">
                  <c:v>Extended UWL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NWSurg!$M$4:$M$55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B2-4E08-B999-17509A0A8C56}"/>
            </c:ext>
          </c:extLst>
        </c:ser>
        <c:ser>
          <c:idx val="10"/>
          <c:order val="10"/>
          <c:tx>
            <c:strRef>
              <c:f>NWSurg!$N$3</c:f>
              <c:strCache>
                <c:ptCount val="1"/>
                <c:pt idx="0">
                  <c:v>Extended LWL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NWSurg!$N$4:$N$55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B2-4E08-B999-17509A0A8C56}"/>
            </c:ext>
          </c:extLst>
        </c:ser>
        <c:ser>
          <c:idx val="11"/>
          <c:order val="11"/>
          <c:tx>
            <c:strRef>
              <c:f>NWSurg!$O$3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NWSurg!$A$4:$A$55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NWSurg!$O$4:$O$55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1B2-4E08-B999-17509A0A8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355544"/>
        <c:axId val="476355152"/>
      </c:lineChart>
      <c:dateAx>
        <c:axId val="476355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476355152"/>
        <c:crosses val="autoZero"/>
        <c:auto val="1"/>
        <c:lblOffset val="100"/>
        <c:baseTimeUnit val="days"/>
      </c:dateAx>
      <c:valAx>
        <c:axId val="4763551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7635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2700">
      <a:solidFill>
        <a:schemeClr val="accent1"/>
      </a:solidFill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Ninewells Orthopaedic Emergency Admissions - previous 52 week period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779470568232556E-2"/>
          <c:y val="0.13587719916232638"/>
          <c:w val="0.89238023439717362"/>
          <c:h val="0.64973277646263261"/>
        </c:manualLayout>
      </c:layout>
      <c:lineChart>
        <c:grouping val="standard"/>
        <c:varyColors val="0"/>
        <c:ser>
          <c:idx val="0"/>
          <c:order val="0"/>
          <c:tx>
            <c:strRef>
              <c:f>NWOrtho!$B$3</c:f>
              <c:strCache>
                <c:ptCount val="1"/>
                <c:pt idx="0">
                  <c:v>Numerator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CC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8-41BE-83AB-5AF1266B7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NWOrtho!$B$4:$B$55</c:f>
              <c:numCache>
                <c:formatCode>0</c:formatCode>
                <c:ptCount val="52"/>
                <c:pt idx="0">
                  <c:v>47</c:v>
                </c:pt>
                <c:pt idx="1">
                  <c:v>38</c:v>
                </c:pt>
                <c:pt idx="2">
                  <c:v>56</c:v>
                </c:pt>
                <c:pt idx="3" formatCode="General">
                  <c:v>60</c:v>
                </c:pt>
                <c:pt idx="4" formatCode="General">
                  <c:v>51</c:v>
                </c:pt>
                <c:pt idx="5" formatCode="General">
                  <c:v>39</c:v>
                </c:pt>
                <c:pt idx="6" formatCode="General">
                  <c:v>52</c:v>
                </c:pt>
                <c:pt idx="7" formatCode="General">
                  <c:v>54</c:v>
                </c:pt>
                <c:pt idx="8" formatCode="General">
                  <c:v>56</c:v>
                </c:pt>
                <c:pt idx="9" formatCode="General">
                  <c:v>57</c:v>
                </c:pt>
                <c:pt idx="10" formatCode="General">
                  <c:v>49</c:v>
                </c:pt>
                <c:pt idx="11" formatCode="General">
                  <c:v>41</c:v>
                </c:pt>
                <c:pt idx="12" formatCode="General">
                  <c:v>42</c:v>
                </c:pt>
                <c:pt idx="13" formatCode="General">
                  <c:v>55</c:v>
                </c:pt>
                <c:pt idx="14" formatCode="General">
                  <c:v>55</c:v>
                </c:pt>
                <c:pt idx="15" formatCode="General">
                  <c:v>53</c:v>
                </c:pt>
                <c:pt idx="16" formatCode="General">
                  <c:v>47</c:v>
                </c:pt>
                <c:pt idx="17" formatCode="General">
                  <c:v>57</c:v>
                </c:pt>
                <c:pt idx="18" formatCode="General">
                  <c:v>58</c:v>
                </c:pt>
                <c:pt idx="19" formatCode="General">
                  <c:v>50</c:v>
                </c:pt>
                <c:pt idx="20" formatCode="General">
                  <c:v>45</c:v>
                </c:pt>
                <c:pt idx="21" formatCode="General">
                  <c:v>39</c:v>
                </c:pt>
                <c:pt idx="22" formatCode="General">
                  <c:v>22</c:v>
                </c:pt>
                <c:pt idx="23" formatCode="General">
                  <c:v>26</c:v>
                </c:pt>
                <c:pt idx="24" formatCode="General">
                  <c:v>25</c:v>
                </c:pt>
                <c:pt idx="25" formatCode="General">
                  <c:v>30</c:v>
                </c:pt>
                <c:pt idx="26" formatCode="General">
                  <c:v>34</c:v>
                </c:pt>
                <c:pt idx="27" formatCode="General">
                  <c:v>38</c:v>
                </c:pt>
                <c:pt idx="28" formatCode="General">
                  <c:v>48</c:v>
                </c:pt>
                <c:pt idx="29" formatCode="General">
                  <c:v>30</c:v>
                </c:pt>
                <c:pt idx="30" formatCode="General">
                  <c:v>46</c:v>
                </c:pt>
                <c:pt idx="31" formatCode="General">
                  <c:v>41</c:v>
                </c:pt>
                <c:pt idx="32" formatCode="General">
                  <c:v>48</c:v>
                </c:pt>
                <c:pt idx="33" formatCode="General">
                  <c:v>40</c:v>
                </c:pt>
                <c:pt idx="34" formatCode="General">
                  <c:v>52</c:v>
                </c:pt>
                <c:pt idx="35" formatCode="General">
                  <c:v>45</c:v>
                </c:pt>
                <c:pt idx="36" formatCode="General">
                  <c:v>38</c:v>
                </c:pt>
                <c:pt idx="37" formatCode="General">
                  <c:v>70</c:v>
                </c:pt>
                <c:pt idx="38" formatCode="General">
                  <c:v>61</c:v>
                </c:pt>
                <c:pt idx="39" formatCode="General">
                  <c:v>59</c:v>
                </c:pt>
                <c:pt idx="40" formatCode="General">
                  <c:v>57</c:v>
                </c:pt>
                <c:pt idx="41" formatCode="General">
                  <c:v>65</c:v>
                </c:pt>
                <c:pt idx="42" formatCode="General">
                  <c:v>48</c:v>
                </c:pt>
                <c:pt idx="43" formatCode="General">
                  <c:v>44</c:v>
                </c:pt>
                <c:pt idx="44" formatCode="General">
                  <c:v>55</c:v>
                </c:pt>
                <c:pt idx="45" formatCode="General">
                  <c:v>52</c:v>
                </c:pt>
                <c:pt idx="46" formatCode="General">
                  <c:v>50</c:v>
                </c:pt>
                <c:pt idx="47" formatCode="General">
                  <c:v>68</c:v>
                </c:pt>
                <c:pt idx="48" formatCode="General">
                  <c:v>61</c:v>
                </c:pt>
                <c:pt idx="49" formatCode="General">
                  <c:v>45</c:v>
                </c:pt>
                <c:pt idx="50" formatCode="General">
                  <c:v>62</c:v>
                </c:pt>
                <c:pt idx="51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2-4E08-B999-17509A0A8C56}"/>
            </c:ext>
          </c:extLst>
        </c:ser>
        <c:ser>
          <c:idx val="2"/>
          <c:order val="1"/>
          <c:tx>
            <c:strRef>
              <c:f>NWOrtho!$C$3</c:f>
              <c:strCache>
                <c:ptCount val="1"/>
                <c:pt idx="0">
                  <c:v>Process Avg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dLbls>
            <c:dLbl>
              <c:idx val="28"/>
              <c:layout>
                <c:manualLayout>
                  <c:x val="-0.21599779417283119"/>
                  <c:y val="5.0723564199983737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Avg - 51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68-41BE-83AB-5AF1266B7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NWOrtho!$C$4:$C$55</c:f>
              <c:numCache>
                <c:formatCode>0.00</c:formatCode>
                <c:ptCount val="52"/>
                <c:pt idx="0">
                  <c:v>50.571428571428569</c:v>
                </c:pt>
                <c:pt idx="1">
                  <c:v>50.571428571428569</c:v>
                </c:pt>
                <c:pt idx="2">
                  <c:v>50.571428571428569</c:v>
                </c:pt>
                <c:pt idx="3">
                  <c:v>50.571428571428569</c:v>
                </c:pt>
                <c:pt idx="4">
                  <c:v>50.571428571428569</c:v>
                </c:pt>
                <c:pt idx="5">
                  <c:v>50.571428571428569</c:v>
                </c:pt>
                <c:pt idx="6">
                  <c:v>50.571428571428569</c:v>
                </c:pt>
                <c:pt idx="7">
                  <c:v>50.571428571428569</c:v>
                </c:pt>
                <c:pt idx="8">
                  <c:v>50.571428571428569</c:v>
                </c:pt>
                <c:pt idx="9">
                  <c:v>50.571428571428569</c:v>
                </c:pt>
                <c:pt idx="10">
                  <c:v>50.571428571428569</c:v>
                </c:pt>
                <c:pt idx="11">
                  <c:v>50.571428571428569</c:v>
                </c:pt>
                <c:pt idx="12">
                  <c:v>50.571428571428569</c:v>
                </c:pt>
                <c:pt idx="13">
                  <c:v>50.571428571428569</c:v>
                </c:pt>
                <c:pt idx="14">
                  <c:v>50.571428571428569</c:v>
                </c:pt>
                <c:pt idx="15">
                  <c:v>50.571428571428569</c:v>
                </c:pt>
                <c:pt idx="16">
                  <c:v>50.571428571428569</c:v>
                </c:pt>
                <c:pt idx="17">
                  <c:v>50.571428571428569</c:v>
                </c:pt>
                <c:pt idx="18">
                  <c:v>50.571428571428569</c:v>
                </c:pt>
                <c:pt idx="19">
                  <c:v>50.571428571428569</c:v>
                </c:pt>
                <c:pt idx="20">
                  <c:v>50.571428571428569</c:v>
                </c:pt>
                <c:pt idx="22">
                  <c:v>47.2</c:v>
                </c:pt>
                <c:pt idx="23">
                  <c:v>47.2</c:v>
                </c:pt>
                <c:pt idx="24">
                  <c:v>47.2</c:v>
                </c:pt>
                <c:pt idx="25">
                  <c:v>47.2</c:v>
                </c:pt>
                <c:pt idx="26">
                  <c:v>47.2</c:v>
                </c:pt>
                <c:pt idx="27">
                  <c:v>47.2</c:v>
                </c:pt>
                <c:pt idx="28">
                  <c:v>47.2</c:v>
                </c:pt>
                <c:pt idx="29">
                  <c:v>47.2</c:v>
                </c:pt>
                <c:pt idx="30">
                  <c:v>47.2</c:v>
                </c:pt>
                <c:pt idx="31">
                  <c:v>47.2</c:v>
                </c:pt>
                <c:pt idx="32">
                  <c:v>47.2</c:v>
                </c:pt>
                <c:pt idx="33">
                  <c:v>47.2</c:v>
                </c:pt>
                <c:pt idx="34">
                  <c:v>47.2</c:v>
                </c:pt>
                <c:pt idx="35">
                  <c:v>47.2</c:v>
                </c:pt>
                <c:pt idx="36">
                  <c:v>47.2</c:v>
                </c:pt>
                <c:pt idx="37">
                  <c:v>47.2</c:v>
                </c:pt>
                <c:pt idx="38">
                  <c:v>47.2</c:v>
                </c:pt>
                <c:pt idx="39">
                  <c:v>47.2</c:v>
                </c:pt>
                <c:pt idx="40">
                  <c:v>47.2</c:v>
                </c:pt>
                <c:pt idx="41">
                  <c:v>47.2</c:v>
                </c:pt>
                <c:pt idx="42">
                  <c:v>47.2</c:v>
                </c:pt>
                <c:pt idx="43">
                  <c:v>47.2</c:v>
                </c:pt>
                <c:pt idx="44">
                  <c:v>47.2</c:v>
                </c:pt>
                <c:pt idx="45">
                  <c:v>47.2</c:v>
                </c:pt>
                <c:pt idx="46">
                  <c:v>47.2</c:v>
                </c:pt>
                <c:pt idx="47">
                  <c:v>47.2</c:v>
                </c:pt>
                <c:pt idx="48">
                  <c:v>47.2</c:v>
                </c:pt>
                <c:pt idx="49">
                  <c:v>47.2</c:v>
                </c:pt>
                <c:pt idx="50">
                  <c:v>47.2</c:v>
                </c:pt>
                <c:pt idx="51">
                  <c:v>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2-4E08-B999-17509A0A8C56}"/>
            </c:ext>
          </c:extLst>
        </c:ser>
        <c:ser>
          <c:idx val="3"/>
          <c:order val="2"/>
          <c:tx>
            <c:strRef>
              <c:f>NWOrtho!$E$3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rgbClr val="258993"/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NWOrtho!$E$4:$E$55</c:f>
              <c:numCache>
                <c:formatCode>0.00</c:formatCode>
                <c:ptCount val="52"/>
                <c:pt idx="0">
                  <c:v>71.90550593940624</c:v>
                </c:pt>
                <c:pt idx="1">
                  <c:v>71.90550593940624</c:v>
                </c:pt>
                <c:pt idx="2">
                  <c:v>71.90550593940624</c:v>
                </c:pt>
                <c:pt idx="3">
                  <c:v>71.90550593940624</c:v>
                </c:pt>
                <c:pt idx="4">
                  <c:v>71.90550593940624</c:v>
                </c:pt>
                <c:pt idx="5">
                  <c:v>71.90550593940624</c:v>
                </c:pt>
                <c:pt idx="6">
                  <c:v>71.90550593940624</c:v>
                </c:pt>
                <c:pt idx="7">
                  <c:v>71.90550593940624</c:v>
                </c:pt>
                <c:pt idx="8">
                  <c:v>71.90550593940624</c:v>
                </c:pt>
                <c:pt idx="9">
                  <c:v>71.90550593940624</c:v>
                </c:pt>
                <c:pt idx="10">
                  <c:v>71.90550593940624</c:v>
                </c:pt>
                <c:pt idx="11">
                  <c:v>71.90550593940624</c:v>
                </c:pt>
                <c:pt idx="12">
                  <c:v>71.90550593940624</c:v>
                </c:pt>
                <c:pt idx="13">
                  <c:v>71.90550593940624</c:v>
                </c:pt>
                <c:pt idx="14">
                  <c:v>71.90550593940624</c:v>
                </c:pt>
                <c:pt idx="15">
                  <c:v>71.90550593940624</c:v>
                </c:pt>
                <c:pt idx="16">
                  <c:v>71.90550593940624</c:v>
                </c:pt>
                <c:pt idx="17">
                  <c:v>71.90550593940624</c:v>
                </c:pt>
                <c:pt idx="18">
                  <c:v>71.90550593940624</c:v>
                </c:pt>
                <c:pt idx="19">
                  <c:v>71.90550593940624</c:v>
                </c:pt>
                <c:pt idx="20">
                  <c:v>71.90550593940624</c:v>
                </c:pt>
                <c:pt idx="22">
                  <c:v>67.810676844781199</c:v>
                </c:pt>
                <c:pt idx="23">
                  <c:v>67.810676844781199</c:v>
                </c:pt>
                <c:pt idx="24">
                  <c:v>67.810676844781199</c:v>
                </c:pt>
                <c:pt idx="25">
                  <c:v>67.810676844781199</c:v>
                </c:pt>
                <c:pt idx="26">
                  <c:v>67.810676844781199</c:v>
                </c:pt>
                <c:pt idx="27">
                  <c:v>67.810676844781199</c:v>
                </c:pt>
                <c:pt idx="28">
                  <c:v>67.810676844781199</c:v>
                </c:pt>
                <c:pt idx="29">
                  <c:v>67.810676844781199</c:v>
                </c:pt>
                <c:pt idx="30">
                  <c:v>67.810676844781199</c:v>
                </c:pt>
                <c:pt idx="31">
                  <c:v>67.810676844781199</c:v>
                </c:pt>
                <c:pt idx="32">
                  <c:v>67.810676844781199</c:v>
                </c:pt>
                <c:pt idx="33">
                  <c:v>67.810676844781199</c:v>
                </c:pt>
                <c:pt idx="34">
                  <c:v>67.810676844781199</c:v>
                </c:pt>
                <c:pt idx="35">
                  <c:v>67.810676844781199</c:v>
                </c:pt>
                <c:pt idx="36">
                  <c:v>67.810676844781199</c:v>
                </c:pt>
                <c:pt idx="37">
                  <c:v>67.810676844781199</c:v>
                </c:pt>
                <c:pt idx="38">
                  <c:v>67.810676844781199</c:v>
                </c:pt>
                <c:pt idx="39">
                  <c:v>67.810676844781199</c:v>
                </c:pt>
                <c:pt idx="40">
                  <c:v>67.810676844781199</c:v>
                </c:pt>
                <c:pt idx="41">
                  <c:v>67.810676844781199</c:v>
                </c:pt>
                <c:pt idx="42">
                  <c:v>67.810676844781199</c:v>
                </c:pt>
                <c:pt idx="43">
                  <c:v>67.810676844781199</c:v>
                </c:pt>
                <c:pt idx="44">
                  <c:v>67.810676844781199</c:v>
                </c:pt>
                <c:pt idx="45">
                  <c:v>67.810676844781199</c:v>
                </c:pt>
                <c:pt idx="46">
                  <c:v>67.810676844781199</c:v>
                </c:pt>
                <c:pt idx="47">
                  <c:v>67.810676844781199</c:v>
                </c:pt>
                <c:pt idx="48">
                  <c:v>67.810676844781199</c:v>
                </c:pt>
                <c:pt idx="49">
                  <c:v>67.810676844781199</c:v>
                </c:pt>
                <c:pt idx="50">
                  <c:v>67.810676844781199</c:v>
                </c:pt>
                <c:pt idx="51">
                  <c:v>67.810676844781199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2-4E08-B999-17509A0A8C56}"/>
            </c:ext>
          </c:extLst>
        </c:ser>
        <c:ser>
          <c:idx val="4"/>
          <c:order val="3"/>
          <c:tx>
            <c:strRef>
              <c:f>NWOrtho!$F$3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rgbClr val="258993"/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NWOrtho!$F$4:$F$55</c:f>
              <c:numCache>
                <c:formatCode>0.00</c:formatCode>
                <c:ptCount val="52"/>
                <c:pt idx="0">
                  <c:v>29.237351203450896</c:v>
                </c:pt>
                <c:pt idx="1">
                  <c:v>29.237351203450896</c:v>
                </c:pt>
                <c:pt idx="2">
                  <c:v>29.237351203450896</c:v>
                </c:pt>
                <c:pt idx="3">
                  <c:v>29.237351203450896</c:v>
                </c:pt>
                <c:pt idx="4">
                  <c:v>29.237351203450896</c:v>
                </c:pt>
                <c:pt idx="5">
                  <c:v>29.237351203450896</c:v>
                </c:pt>
                <c:pt idx="6">
                  <c:v>29.237351203450896</c:v>
                </c:pt>
                <c:pt idx="7">
                  <c:v>29.237351203450896</c:v>
                </c:pt>
                <c:pt idx="8">
                  <c:v>29.237351203450896</c:v>
                </c:pt>
                <c:pt idx="9">
                  <c:v>29.237351203450896</c:v>
                </c:pt>
                <c:pt idx="10">
                  <c:v>29.237351203450896</c:v>
                </c:pt>
                <c:pt idx="11">
                  <c:v>29.237351203450896</c:v>
                </c:pt>
                <c:pt idx="12">
                  <c:v>29.237351203450896</c:v>
                </c:pt>
                <c:pt idx="13">
                  <c:v>29.237351203450896</c:v>
                </c:pt>
                <c:pt idx="14">
                  <c:v>29.237351203450896</c:v>
                </c:pt>
                <c:pt idx="15">
                  <c:v>29.237351203450896</c:v>
                </c:pt>
                <c:pt idx="16">
                  <c:v>29.237351203450896</c:v>
                </c:pt>
                <c:pt idx="17">
                  <c:v>29.237351203450896</c:v>
                </c:pt>
                <c:pt idx="18">
                  <c:v>29.237351203450896</c:v>
                </c:pt>
                <c:pt idx="19">
                  <c:v>29.237351203450896</c:v>
                </c:pt>
                <c:pt idx="20">
                  <c:v>29.237351203450896</c:v>
                </c:pt>
                <c:pt idx="22">
                  <c:v>26.5893231552188</c:v>
                </c:pt>
                <c:pt idx="23">
                  <c:v>26.5893231552188</c:v>
                </c:pt>
                <c:pt idx="24">
                  <c:v>26.5893231552188</c:v>
                </c:pt>
                <c:pt idx="25">
                  <c:v>26.5893231552188</c:v>
                </c:pt>
                <c:pt idx="26">
                  <c:v>26.5893231552188</c:v>
                </c:pt>
                <c:pt idx="27">
                  <c:v>26.5893231552188</c:v>
                </c:pt>
                <c:pt idx="28">
                  <c:v>26.5893231552188</c:v>
                </c:pt>
                <c:pt idx="29">
                  <c:v>26.5893231552188</c:v>
                </c:pt>
                <c:pt idx="30">
                  <c:v>26.5893231552188</c:v>
                </c:pt>
                <c:pt idx="31">
                  <c:v>26.5893231552188</c:v>
                </c:pt>
                <c:pt idx="32">
                  <c:v>26.5893231552188</c:v>
                </c:pt>
                <c:pt idx="33">
                  <c:v>26.5893231552188</c:v>
                </c:pt>
                <c:pt idx="34">
                  <c:v>26.5893231552188</c:v>
                </c:pt>
                <c:pt idx="35">
                  <c:v>26.5893231552188</c:v>
                </c:pt>
                <c:pt idx="36">
                  <c:v>26.5893231552188</c:v>
                </c:pt>
                <c:pt idx="37">
                  <c:v>26.5893231552188</c:v>
                </c:pt>
                <c:pt idx="38">
                  <c:v>26.5893231552188</c:v>
                </c:pt>
                <c:pt idx="39">
                  <c:v>26.5893231552188</c:v>
                </c:pt>
                <c:pt idx="40">
                  <c:v>26.5893231552188</c:v>
                </c:pt>
                <c:pt idx="41">
                  <c:v>26.5893231552188</c:v>
                </c:pt>
                <c:pt idx="42">
                  <c:v>26.5893231552188</c:v>
                </c:pt>
                <c:pt idx="43">
                  <c:v>26.5893231552188</c:v>
                </c:pt>
                <c:pt idx="44">
                  <c:v>26.5893231552188</c:v>
                </c:pt>
                <c:pt idx="45">
                  <c:v>26.5893231552188</c:v>
                </c:pt>
                <c:pt idx="46">
                  <c:v>26.5893231552188</c:v>
                </c:pt>
                <c:pt idx="47">
                  <c:v>26.5893231552188</c:v>
                </c:pt>
                <c:pt idx="48">
                  <c:v>26.5893231552188</c:v>
                </c:pt>
                <c:pt idx="49">
                  <c:v>26.5893231552188</c:v>
                </c:pt>
                <c:pt idx="50">
                  <c:v>26.5893231552188</c:v>
                </c:pt>
                <c:pt idx="51">
                  <c:v>26.5893231552188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2-4E08-B999-17509A0A8C56}"/>
            </c:ext>
          </c:extLst>
        </c:ser>
        <c:ser>
          <c:idx val="5"/>
          <c:order val="4"/>
          <c:tx>
            <c:strRef>
              <c:f>NWOrtho!$G$3</c:f>
              <c:strCache>
                <c:ptCount val="1"/>
                <c:pt idx="0">
                  <c:v>UWL</c:v>
                </c:pt>
              </c:strCache>
            </c:strRef>
          </c:tx>
          <c:spPr>
            <a:ln w="2222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NWOrtho!$G$4:$G$55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2-4E08-B999-17509A0A8C56}"/>
            </c:ext>
          </c:extLst>
        </c:ser>
        <c:ser>
          <c:idx val="6"/>
          <c:order val="5"/>
          <c:tx>
            <c:strRef>
              <c:f>NWOrtho!$H$3</c:f>
              <c:strCache>
                <c:ptCount val="1"/>
                <c:pt idx="0">
                  <c:v>LWL</c:v>
                </c:pt>
              </c:strCache>
            </c:strRef>
          </c:tx>
          <c:spPr>
            <a:ln w="2222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NWOrtho!$H$4:$H$55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B2-4E08-B999-17509A0A8C56}"/>
            </c:ext>
          </c:extLst>
        </c:ser>
        <c:ser>
          <c:idx val="1"/>
          <c:order val="6"/>
          <c:tx>
            <c:strRef>
              <c:f>NWOrtho!$J$3</c:f>
              <c:strCache>
                <c:ptCount val="1"/>
                <c:pt idx="0">
                  <c:v>Extended Mean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42"/>
              <c:layout>
                <c:manualLayout>
                  <c:x val="-0.24661854941950292"/>
                  <c:y val="-9.7059973924380705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A</a:t>
                    </a:r>
                    <a:r>
                      <a:rPr lang="en-US"/>
                      <a:t>vg</a:t>
                    </a:r>
                    <a:r>
                      <a:rPr lang="en-US" baseline="0"/>
                      <a:t> = </a:t>
                    </a:r>
                    <a:r>
                      <a:rPr lang="en-US"/>
                      <a:t>52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68-41BE-83AB-5AF1266B7F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NWOrtho!$J$4:$J$55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B2-4E08-B999-17509A0A8C56}"/>
            </c:ext>
          </c:extLst>
        </c:ser>
        <c:ser>
          <c:idx val="7"/>
          <c:order val="7"/>
          <c:tx>
            <c:strRef>
              <c:f>NWOrtho!$K$3</c:f>
              <c:strCache>
                <c:ptCount val="1"/>
                <c:pt idx="0">
                  <c:v>Extended UCL</c:v>
                </c:pt>
              </c:strCache>
            </c:strRef>
          </c:tx>
          <c:spPr>
            <a:ln>
              <a:solidFill>
                <a:srgbClr val="258993"/>
              </a:solidFill>
              <a:prstDash val="dash"/>
            </a:ln>
          </c:spPr>
          <c:marker>
            <c:symbol val="none"/>
          </c:marker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NWOrtho!$K$4:$K$55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B2-4E08-B999-17509A0A8C56}"/>
            </c:ext>
          </c:extLst>
        </c:ser>
        <c:ser>
          <c:idx val="8"/>
          <c:order val="8"/>
          <c:tx>
            <c:strRef>
              <c:f>NWOrtho!$L$3</c:f>
              <c:strCache>
                <c:ptCount val="1"/>
                <c:pt idx="0">
                  <c:v>LCL</c:v>
                </c:pt>
              </c:strCache>
            </c:strRef>
          </c:tx>
          <c:spPr>
            <a:ln>
              <a:solidFill>
                <a:srgbClr val="258993"/>
              </a:solidFill>
              <a:prstDash val="dash"/>
            </a:ln>
          </c:spPr>
          <c:marker>
            <c:symbol val="none"/>
          </c:marker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NWOrtho!$L$4:$L$55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B2-4E08-B999-17509A0A8C56}"/>
            </c:ext>
          </c:extLst>
        </c:ser>
        <c:ser>
          <c:idx val="9"/>
          <c:order val="9"/>
          <c:tx>
            <c:strRef>
              <c:f>NWOrtho!$M$3</c:f>
              <c:strCache>
                <c:ptCount val="1"/>
                <c:pt idx="0">
                  <c:v>Extended UWL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NWOrtho!$M$4:$M$55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B2-4E08-B999-17509A0A8C56}"/>
            </c:ext>
          </c:extLst>
        </c:ser>
        <c:ser>
          <c:idx val="10"/>
          <c:order val="10"/>
          <c:tx>
            <c:strRef>
              <c:f>NWOrtho!$N$3</c:f>
              <c:strCache>
                <c:ptCount val="1"/>
                <c:pt idx="0">
                  <c:v>Extended LWL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NWOrtho!$N$4:$N$55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B2-4E08-B999-17509A0A8C56}"/>
            </c:ext>
          </c:extLst>
        </c:ser>
        <c:ser>
          <c:idx val="11"/>
          <c:order val="11"/>
          <c:tx>
            <c:strRef>
              <c:f>NWOrtho!$O$3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NWOrtho!$A$4:$A$55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NWOrtho!$O$4:$O$55</c:f>
              <c:numCache>
                <c:formatCode>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1B2-4E08-B999-17509A0A8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356328"/>
        <c:axId val="476353192"/>
      </c:lineChart>
      <c:dateAx>
        <c:axId val="476356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76353192"/>
        <c:crosses val="autoZero"/>
        <c:auto val="1"/>
        <c:lblOffset val="100"/>
        <c:baseTimeUnit val="days"/>
      </c:dateAx>
      <c:valAx>
        <c:axId val="47635319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7635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2700">
      <a:solidFill>
        <a:schemeClr val="accent1"/>
      </a:solidFill>
    </a:ln>
  </c:spPr>
  <c:txPr>
    <a:bodyPr/>
    <a:lstStyle/>
    <a:p>
      <a:pPr>
        <a:defRPr sz="800"/>
      </a:pPr>
      <a:endParaRPr lang="en-U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PRI Medical Emergency Admissions - previous 52 week period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779470568232556E-2"/>
          <c:y val="0.13587719916232646"/>
          <c:w val="0.89238023439717362"/>
          <c:h val="0.64973277646263261"/>
        </c:manualLayout>
      </c:layout>
      <c:lineChart>
        <c:grouping val="standard"/>
        <c:varyColors val="0"/>
        <c:ser>
          <c:idx val="0"/>
          <c:order val="0"/>
          <c:tx>
            <c:strRef>
              <c:f>PRIMed!$B$3</c:f>
              <c:strCache>
                <c:ptCount val="1"/>
                <c:pt idx="0">
                  <c:v>Numerator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CC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5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1A-46AA-995B-DAEC623891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PRIMed!$A$4:$A$55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PRIMed!$B$4:$B$55</c:f>
              <c:numCache>
                <c:formatCode>General</c:formatCode>
                <c:ptCount val="52"/>
                <c:pt idx="0">
                  <c:v>144</c:v>
                </c:pt>
                <c:pt idx="1">
                  <c:v>139</c:v>
                </c:pt>
                <c:pt idx="2">
                  <c:v>166</c:v>
                </c:pt>
                <c:pt idx="3">
                  <c:v>138</c:v>
                </c:pt>
                <c:pt idx="4">
                  <c:v>161</c:v>
                </c:pt>
                <c:pt idx="5">
                  <c:v>136</c:v>
                </c:pt>
                <c:pt idx="6">
                  <c:v>121</c:v>
                </c:pt>
                <c:pt idx="7">
                  <c:v>162</c:v>
                </c:pt>
                <c:pt idx="8">
                  <c:v>164</c:v>
                </c:pt>
                <c:pt idx="9">
                  <c:v>157</c:v>
                </c:pt>
                <c:pt idx="10">
                  <c:v>165</c:v>
                </c:pt>
                <c:pt idx="11">
                  <c:v>164</c:v>
                </c:pt>
                <c:pt idx="12">
                  <c:v>143</c:v>
                </c:pt>
                <c:pt idx="13">
                  <c:v>144</c:v>
                </c:pt>
                <c:pt idx="14">
                  <c:v>145</c:v>
                </c:pt>
                <c:pt idx="15">
                  <c:v>144</c:v>
                </c:pt>
                <c:pt idx="16">
                  <c:v>144</c:v>
                </c:pt>
                <c:pt idx="17">
                  <c:v>146</c:v>
                </c:pt>
                <c:pt idx="18">
                  <c:v>153</c:v>
                </c:pt>
                <c:pt idx="19">
                  <c:v>156</c:v>
                </c:pt>
                <c:pt idx="20">
                  <c:v>128</c:v>
                </c:pt>
                <c:pt idx="21">
                  <c:v>77</c:v>
                </c:pt>
                <c:pt idx="22">
                  <c:v>56</c:v>
                </c:pt>
                <c:pt idx="23">
                  <c:v>74</c:v>
                </c:pt>
                <c:pt idx="24">
                  <c:v>63</c:v>
                </c:pt>
                <c:pt idx="25">
                  <c:v>90</c:v>
                </c:pt>
                <c:pt idx="26">
                  <c:v>96</c:v>
                </c:pt>
                <c:pt idx="27">
                  <c:v>106</c:v>
                </c:pt>
                <c:pt idx="28">
                  <c:v>104</c:v>
                </c:pt>
                <c:pt idx="29">
                  <c:v>107</c:v>
                </c:pt>
                <c:pt idx="30">
                  <c:v>105</c:v>
                </c:pt>
                <c:pt idx="31">
                  <c:v>116</c:v>
                </c:pt>
                <c:pt idx="32">
                  <c:v>125</c:v>
                </c:pt>
                <c:pt idx="33">
                  <c:v>132</c:v>
                </c:pt>
                <c:pt idx="34">
                  <c:v>140</c:v>
                </c:pt>
                <c:pt idx="35">
                  <c:v>125</c:v>
                </c:pt>
                <c:pt idx="36">
                  <c:v>148</c:v>
                </c:pt>
                <c:pt idx="37">
                  <c:v>121</c:v>
                </c:pt>
                <c:pt idx="38">
                  <c:v>122</c:v>
                </c:pt>
                <c:pt idx="39">
                  <c:v>125</c:v>
                </c:pt>
                <c:pt idx="40">
                  <c:v>138</c:v>
                </c:pt>
                <c:pt idx="41">
                  <c:v>113</c:v>
                </c:pt>
                <c:pt idx="42">
                  <c:v>134</c:v>
                </c:pt>
                <c:pt idx="43">
                  <c:v>120</c:v>
                </c:pt>
                <c:pt idx="44">
                  <c:v>122</c:v>
                </c:pt>
                <c:pt idx="45">
                  <c:v>135</c:v>
                </c:pt>
                <c:pt idx="46">
                  <c:v>125</c:v>
                </c:pt>
                <c:pt idx="47">
                  <c:v>107</c:v>
                </c:pt>
                <c:pt idx="48">
                  <c:v>114</c:v>
                </c:pt>
                <c:pt idx="49">
                  <c:v>117</c:v>
                </c:pt>
                <c:pt idx="50">
                  <c:v>117</c:v>
                </c:pt>
                <c:pt idx="5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2-4E08-B999-17509A0A8C56}"/>
            </c:ext>
          </c:extLst>
        </c:ser>
        <c:ser>
          <c:idx val="2"/>
          <c:order val="1"/>
          <c:tx>
            <c:strRef>
              <c:f>PRIMed!$C$3</c:f>
              <c:strCache>
                <c:ptCount val="1"/>
                <c:pt idx="0">
                  <c:v>Process Avg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2"/>
            <c:spPr>
              <a:noFill/>
              <a:ln w="9525">
                <a:noFill/>
              </a:ln>
            </c:spPr>
          </c:marker>
          <c:dLbls>
            <c:dLbl>
              <c:idx val="28"/>
              <c:layout>
                <c:manualLayout>
                  <c:x val="-0.25779436138206296"/>
                  <c:y val="-0.1576658182628036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Avg - 149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1A-46AA-995B-DAEC623891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PRIMed!$A$4:$A$55</c:f>
              <c:numCache>
                <c:formatCode>m/d/yyyy</c:formatCode>
                <c:ptCount val="52"/>
                <c:pt idx="0">
                  <c:v>43765</c:v>
                </c:pt>
                <c:pt idx="1">
                  <c:v>43772</c:v>
                </c:pt>
                <c:pt idx="2">
                  <c:v>43779</c:v>
                </c:pt>
                <c:pt idx="3">
                  <c:v>43786</c:v>
                </c:pt>
                <c:pt idx="4">
                  <c:v>43793</c:v>
                </c:pt>
                <c:pt idx="5">
                  <c:v>43800</c:v>
                </c:pt>
                <c:pt idx="6">
                  <c:v>43807</c:v>
                </c:pt>
                <c:pt idx="7">
                  <c:v>43814</c:v>
                </c:pt>
                <c:pt idx="8">
                  <c:v>43821</c:v>
                </c:pt>
                <c:pt idx="9">
                  <c:v>43828</c:v>
                </c:pt>
                <c:pt idx="10">
                  <c:v>43835</c:v>
                </c:pt>
                <c:pt idx="11">
                  <c:v>43842</c:v>
                </c:pt>
                <c:pt idx="12">
                  <c:v>43849</c:v>
                </c:pt>
                <c:pt idx="13">
                  <c:v>43856</c:v>
                </c:pt>
                <c:pt idx="14">
                  <c:v>43863</c:v>
                </c:pt>
                <c:pt idx="15">
                  <c:v>43870</c:v>
                </c:pt>
                <c:pt idx="16">
                  <c:v>43877</c:v>
                </c:pt>
                <c:pt idx="17">
                  <c:v>43884</c:v>
                </c:pt>
                <c:pt idx="18">
                  <c:v>43891</c:v>
                </c:pt>
                <c:pt idx="19">
                  <c:v>43898</c:v>
                </c:pt>
                <c:pt idx="20">
                  <c:v>43905</c:v>
                </c:pt>
                <c:pt idx="21">
                  <c:v>43912</c:v>
                </c:pt>
                <c:pt idx="22">
                  <c:v>43919</c:v>
                </c:pt>
                <c:pt idx="23">
                  <c:v>43926</c:v>
                </c:pt>
                <c:pt idx="24">
                  <c:v>43933</c:v>
                </c:pt>
                <c:pt idx="25">
                  <c:v>43940</c:v>
                </c:pt>
                <c:pt idx="26">
                  <c:v>43947</c:v>
                </c:pt>
                <c:pt idx="27">
                  <c:v>43954</c:v>
                </c:pt>
                <c:pt idx="28">
                  <c:v>43961</c:v>
                </c:pt>
                <c:pt idx="29">
                  <c:v>43968</c:v>
                </c:pt>
                <c:pt idx="30">
                  <c:v>43975</c:v>
                </c:pt>
                <c:pt idx="31">
                  <c:v>43982</c:v>
                </c:pt>
                <c:pt idx="32">
                  <c:v>43989</c:v>
                </c:pt>
                <c:pt idx="33">
                  <c:v>43996</c:v>
                </c:pt>
                <c:pt idx="34">
                  <c:v>44003</c:v>
                </c:pt>
                <c:pt idx="35">
                  <c:v>44010</c:v>
                </c:pt>
                <c:pt idx="36">
                  <c:v>44017</c:v>
                </c:pt>
                <c:pt idx="37">
                  <c:v>44024</c:v>
                </c:pt>
                <c:pt idx="38">
                  <c:v>44031</c:v>
                </c:pt>
                <c:pt idx="39">
                  <c:v>44038</c:v>
                </c:pt>
                <c:pt idx="40">
                  <c:v>44045</c:v>
                </c:pt>
                <c:pt idx="41">
                  <c:v>44052</c:v>
                </c:pt>
                <c:pt idx="42">
                  <c:v>44059</c:v>
                </c:pt>
                <c:pt idx="43">
                  <c:v>44066</c:v>
                </c:pt>
                <c:pt idx="44">
                  <c:v>44073</c:v>
                </c:pt>
                <c:pt idx="45">
                  <c:v>44080</c:v>
                </c:pt>
                <c:pt idx="46">
                  <c:v>44087</c:v>
                </c:pt>
                <c:pt idx="47">
                  <c:v>44094</c:v>
                </c:pt>
                <c:pt idx="48">
                  <c:v>44101</c:v>
                </c:pt>
                <c:pt idx="49">
                  <c:v>44108</c:v>
                </c:pt>
                <c:pt idx="50">
                  <c:v>44115</c:v>
                </c:pt>
                <c:pt idx="51">
                  <c:v>44122</c:v>
                </c:pt>
              </c:numCache>
            </c:numRef>
          </c:cat>
          <c:val>
            <c:numRef>
              <c:f>PRIMed!$C$4:$C$55</c:f>
              <c:numCache>
                <c:formatCode>0.00</c:formatCode>
                <c:ptCount val="52"/>
                <c:pt idx="0">
                  <c:v>148.57142857142858</c:v>
                </c:pt>
                <c:pt idx="1">
                  <c:v>148.57142857142858</c:v>
                </c:pt>
                <c:pt idx="2">
                  <c:v>148.57142857142858</c:v>
                </c:pt>
                <c:pt idx="3">
                  <c:v>148.57142857142858</c:v>
                </c:pt>
                <c:pt idx="4">
                  <c:v>148.57142857142858</c:v>
                </c:pt>
                <c:pt idx="5">
                  <c:v>148.57142857142858</c:v>
                </c:pt>
                <c:pt idx="6">
                  <c:v>148.57142857142858</c:v>
                </c:pt>
                <c:pt idx="7">
                  <c:v>148.57142857142858</c:v>
                </c:pt>
                <c:pt idx="8">
                  <c:v>148.57142857142858</c:v>
                </c:pt>
                <c:pt idx="9">
                  <c:v>148.57142857142858</c:v>
                </c:pt>
                <c:pt idx="10">
                  <c:v>148.57142857142858</c:v>
                </c:pt>
                <c:pt idx="11">
                  <c:v>148.57142857142858</c:v>
                </c:pt>
                <c:pt idx="12">
                  <c:v>148.57142857142858</c:v>
                </c:pt>
                <c:pt idx="13">
                  <c:v>148.57142857142858</c:v>
                </c:pt>
                <c:pt idx="14">
                  <c:v>148.57142857142858</c:v>
                </c:pt>
                <c:pt idx="15">
                  <c:v>148.57142857142858</c:v>
                </c:pt>
                <c:pt idx="16">
                  <c:v>148.57142857142858</c:v>
                </c:pt>
                <c:pt idx="17">
                  <c:v>148.57142857142858</c:v>
                </c:pt>
                <c:pt idx="18">
                  <c:v>148.57142857142858</c:v>
                </c:pt>
                <c:pt idx="19">
                  <c:v>148.57142857142858</c:v>
                </c:pt>
                <c:pt idx="20">
                  <c:v>148.57142857142858</c:v>
                </c:pt>
                <c:pt idx="22">
                  <c:v>113.63333333333334</c:v>
                </c:pt>
                <c:pt idx="23">
                  <c:v>113.63333333333334</c:v>
                </c:pt>
                <c:pt idx="24">
                  <c:v>113.63333333333334</c:v>
                </c:pt>
                <c:pt idx="25">
                  <c:v>113.63333333333334</c:v>
                </c:pt>
                <c:pt idx="26">
                  <c:v>113.63333333333334</c:v>
                </c:pt>
                <c:pt idx="27">
                  <c:v>113.63333333333334</c:v>
                </c:pt>
                <c:pt idx="28">
                  <c:v>113.63333333333334</c:v>
                </c:pt>
                <c:pt idx="29">
                  <c:v>113.63333333333334</c:v>
                </c:pt>
                <c:pt idx="30">
                  <c:v>113.63333333333334</c:v>
                </c:pt>
                <c:pt idx="31">
                  <c:v>113.63333333333334</c:v>
                </c:pt>
                <c:pt idx="32">
                  <c:v>113.63333333333334</c:v>
                </c:pt>
                <c:pt idx="33">
                  <c:v>113.63333333333334</c:v>
                </c:pt>
                <c:pt idx="34">
                  <c:v>113.63333333333334</c:v>
                </c:pt>
                <c:pt idx="35">
                  <c:v>113.63333333333334</c:v>
                </c:pt>
                <c:pt idx="36">
                  <c:v>113.63333333333334</c:v>
                </c:pt>
                <c:pt idx="37">
                  <c:v>113.63333333333334</c:v>
                </c:pt>
                <c:pt idx="38">
                  <c:v>113.63333333333334</c:v>
                </c:pt>
                <c:pt idx="39">
                  <c:v>113.63333333333334</c:v>
                </c:pt>
                <c:pt idx="40">
                  <c:v>113.63333333333334</c:v>
                </c:pt>
                <c:pt idx="41">
                  <c:v>113.63333333333334</c:v>
                </c:pt>
                <c:pt idx="42">
                  <c:v>113.63333333333334</c:v>
                </c:pt>
                <c:pt idx="43">
                  <c:v>113.63333333333334</c:v>
                </c:pt>
                <c:pt idx="44">
                  <c:v>113.63333333333334</c:v>
                </c:pt>
                <c:pt idx="45">
                  <c:v>113.63333333333334</c:v>
                </c:pt>
                <c:pt idx="46">
                  <c:v>113.63333333333334</c:v>
                </c:pt>
                <c:pt idx="47">
                  <c:v>113.63333333333334</c:v>
                </c:pt>
                <c:pt idx="48">
                  <c:v>113.63333333333334</c:v>
                </c:pt>
                <c:pt idx="49">
                  <c:v>113.63333333333334</c:v>
                </c:pt>
                <c:pt idx="50">
                  <c:v>113.63333333333334</c:v>
                </c:pt>
                <c:pt idx="51">
                  <c:v>113.63333333333334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2-4E08-B999-17509A0A8C56}"/>
            </c:ext>
          </c:extLst>
        </c:ser>
        <c:ser>
          <c:idx val="1"/>
          <c:order val="2"/>
          <c:tx>
            <c:v>UCL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PRIMed!$E$4:$E$55</c:f>
              <c:numCache>
                <c:formatCode>0.00</c:formatCode>
                <c:ptCount val="52"/>
                <c:pt idx="0">
                  <c:v>185.13839258463122</c:v>
                </c:pt>
                <c:pt idx="1">
                  <c:v>185.13839258463122</c:v>
                </c:pt>
                <c:pt idx="2">
                  <c:v>185.13839258463122</c:v>
                </c:pt>
                <c:pt idx="3">
                  <c:v>185.13839258463122</c:v>
                </c:pt>
                <c:pt idx="4">
                  <c:v>185.13839258463122</c:v>
                </c:pt>
                <c:pt idx="5">
                  <c:v>185.13839258463122</c:v>
                </c:pt>
                <c:pt idx="6">
                  <c:v>185.13839258463122</c:v>
                </c:pt>
                <c:pt idx="7">
                  <c:v>185.13839258463122</c:v>
                </c:pt>
                <c:pt idx="8">
                  <c:v>185.13839258463122</c:v>
                </c:pt>
                <c:pt idx="9">
                  <c:v>185.13839258463122</c:v>
                </c:pt>
                <c:pt idx="10">
                  <c:v>185.13839258463122</c:v>
                </c:pt>
                <c:pt idx="11">
                  <c:v>185.13839258463122</c:v>
                </c:pt>
                <c:pt idx="12">
                  <c:v>185.13839258463122</c:v>
                </c:pt>
                <c:pt idx="13">
                  <c:v>185.13839258463122</c:v>
                </c:pt>
                <c:pt idx="14">
                  <c:v>185.13839258463122</c:v>
                </c:pt>
                <c:pt idx="15">
                  <c:v>185.13839258463122</c:v>
                </c:pt>
                <c:pt idx="16">
                  <c:v>185.13839258463122</c:v>
                </c:pt>
                <c:pt idx="17">
                  <c:v>185.13839258463122</c:v>
                </c:pt>
                <c:pt idx="18">
                  <c:v>185.13839258463122</c:v>
                </c:pt>
                <c:pt idx="19">
                  <c:v>185.13839258463122</c:v>
                </c:pt>
                <c:pt idx="20">
                  <c:v>185.13839258463122</c:v>
                </c:pt>
                <c:pt idx="22">
                  <c:v>145.61301438239948</c:v>
                </c:pt>
                <c:pt idx="23">
                  <c:v>145.61301438239948</c:v>
                </c:pt>
                <c:pt idx="24">
                  <c:v>145.61301438239948</c:v>
                </c:pt>
                <c:pt idx="25">
                  <c:v>145.61301438239948</c:v>
                </c:pt>
                <c:pt idx="26">
                  <c:v>145.61301438239948</c:v>
                </c:pt>
                <c:pt idx="27">
                  <c:v>145.61301438239948</c:v>
                </c:pt>
                <c:pt idx="28">
                  <c:v>145.61301438239948</c:v>
                </c:pt>
                <c:pt idx="29">
                  <c:v>145.61301438239948</c:v>
                </c:pt>
                <c:pt idx="30">
                  <c:v>145.61301438239948</c:v>
                </c:pt>
                <c:pt idx="31">
                  <c:v>145.61301438239948</c:v>
                </c:pt>
                <c:pt idx="32">
                  <c:v>145.61301438239948</c:v>
                </c:pt>
                <c:pt idx="33">
                  <c:v>145.61301438239948</c:v>
                </c:pt>
                <c:pt idx="34">
                  <c:v>145.61301438239948</c:v>
                </c:pt>
                <c:pt idx="35">
                  <c:v>145.61301438239948</c:v>
                </c:pt>
                <c:pt idx="36">
                  <c:v>145.61301438239948</c:v>
                </c:pt>
                <c:pt idx="37">
                  <c:v>145.61301438239948</c:v>
                </c:pt>
                <c:pt idx="38">
                  <c:v>145.61301438239948</c:v>
                </c:pt>
                <c:pt idx="39">
                  <c:v>145.61301438239948</c:v>
                </c:pt>
                <c:pt idx="40">
                  <c:v>145.61301438239948</c:v>
                </c:pt>
                <c:pt idx="41">
                  <c:v>145.61301438239948</c:v>
                </c:pt>
                <c:pt idx="42">
                  <c:v>145.61301438239948</c:v>
                </c:pt>
                <c:pt idx="43">
                  <c:v>145.61301438239948</c:v>
                </c:pt>
                <c:pt idx="44">
                  <c:v>145.61301438239948</c:v>
                </c:pt>
                <c:pt idx="45">
                  <c:v>145.61301438239948</c:v>
                </c:pt>
                <c:pt idx="46">
                  <c:v>145.61301438239948</c:v>
                </c:pt>
                <c:pt idx="47">
                  <c:v>145.61301438239948</c:v>
                </c:pt>
                <c:pt idx="48">
                  <c:v>145.61301438239948</c:v>
                </c:pt>
                <c:pt idx="49">
                  <c:v>145.61301438239948</c:v>
                </c:pt>
                <c:pt idx="50">
                  <c:v>145.61301438239948</c:v>
                </c:pt>
                <c:pt idx="51">
                  <c:v>145.61301438239948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1A-46AA-995B-DAEC623891B4}"/>
            </c:ext>
          </c:extLst>
        </c:ser>
        <c:ser>
          <c:idx val="3"/>
          <c:order val="3"/>
          <c:tx>
            <c:v>LCL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PRIMed!$F$4:$F$55</c:f>
              <c:numCache>
                <c:formatCode>0.00</c:formatCode>
                <c:ptCount val="52"/>
                <c:pt idx="0">
                  <c:v>112.00446455822595</c:v>
                </c:pt>
                <c:pt idx="1">
                  <c:v>112.00446455822595</c:v>
                </c:pt>
                <c:pt idx="2">
                  <c:v>112.00446455822595</c:v>
                </c:pt>
                <c:pt idx="3">
                  <c:v>112.00446455822595</c:v>
                </c:pt>
                <c:pt idx="4">
                  <c:v>112.00446455822595</c:v>
                </c:pt>
                <c:pt idx="5">
                  <c:v>112.00446455822595</c:v>
                </c:pt>
                <c:pt idx="6">
                  <c:v>112.00446455822595</c:v>
                </c:pt>
                <c:pt idx="7">
                  <c:v>112.00446455822595</c:v>
                </c:pt>
                <c:pt idx="8">
                  <c:v>112.00446455822595</c:v>
                </c:pt>
                <c:pt idx="9">
                  <c:v>112.00446455822595</c:v>
                </c:pt>
                <c:pt idx="10">
                  <c:v>112.00446455822595</c:v>
                </c:pt>
                <c:pt idx="11">
                  <c:v>112.00446455822595</c:v>
                </c:pt>
                <c:pt idx="12">
                  <c:v>112.00446455822595</c:v>
                </c:pt>
                <c:pt idx="13">
                  <c:v>112.00446455822595</c:v>
                </c:pt>
                <c:pt idx="14">
                  <c:v>112.00446455822595</c:v>
                </c:pt>
                <c:pt idx="15">
                  <c:v>112.00446455822595</c:v>
                </c:pt>
                <c:pt idx="16">
                  <c:v>112.00446455822595</c:v>
                </c:pt>
                <c:pt idx="17">
                  <c:v>112.00446455822595</c:v>
                </c:pt>
                <c:pt idx="18">
                  <c:v>112.00446455822595</c:v>
                </c:pt>
                <c:pt idx="19">
                  <c:v>112.00446455822595</c:v>
                </c:pt>
                <c:pt idx="20">
                  <c:v>112.00446455822595</c:v>
                </c:pt>
                <c:pt idx="22">
                  <c:v>81.653652284267196</c:v>
                </c:pt>
                <c:pt idx="23">
                  <c:v>81.653652284267196</c:v>
                </c:pt>
                <c:pt idx="24">
                  <c:v>81.653652284267196</c:v>
                </c:pt>
                <c:pt idx="25">
                  <c:v>81.653652284267196</c:v>
                </c:pt>
                <c:pt idx="26">
                  <c:v>81.653652284267196</c:v>
                </c:pt>
                <c:pt idx="27">
                  <c:v>81.653652284267196</c:v>
                </c:pt>
                <c:pt idx="28">
                  <c:v>81.653652284267196</c:v>
                </c:pt>
                <c:pt idx="29">
                  <c:v>81.653652284267196</c:v>
                </c:pt>
                <c:pt idx="30">
                  <c:v>81.653652284267196</c:v>
                </c:pt>
                <c:pt idx="31">
                  <c:v>81.653652284267196</c:v>
                </c:pt>
                <c:pt idx="32">
                  <c:v>81.653652284267196</c:v>
                </c:pt>
                <c:pt idx="33">
                  <c:v>81.653652284267196</c:v>
                </c:pt>
                <c:pt idx="34">
                  <c:v>81.653652284267196</c:v>
                </c:pt>
                <c:pt idx="35">
                  <c:v>81.653652284267196</c:v>
                </c:pt>
                <c:pt idx="36">
                  <c:v>81.653652284267196</c:v>
                </c:pt>
                <c:pt idx="37">
                  <c:v>81.653652284267196</c:v>
                </c:pt>
                <c:pt idx="38">
                  <c:v>81.653652284267196</c:v>
                </c:pt>
                <c:pt idx="39">
                  <c:v>81.653652284267196</c:v>
                </c:pt>
                <c:pt idx="40">
                  <c:v>81.653652284267196</c:v>
                </c:pt>
                <c:pt idx="41">
                  <c:v>81.653652284267196</c:v>
                </c:pt>
                <c:pt idx="42">
                  <c:v>81.653652284267196</c:v>
                </c:pt>
                <c:pt idx="43">
                  <c:v>81.653652284267196</c:v>
                </c:pt>
                <c:pt idx="44">
                  <c:v>81.653652284267196</c:v>
                </c:pt>
                <c:pt idx="45">
                  <c:v>81.653652284267196</c:v>
                </c:pt>
                <c:pt idx="46">
                  <c:v>81.653652284267196</c:v>
                </c:pt>
                <c:pt idx="47">
                  <c:v>81.653652284267196</c:v>
                </c:pt>
                <c:pt idx="48">
                  <c:v>81.653652284267196</c:v>
                </c:pt>
                <c:pt idx="49">
                  <c:v>81.653652284267196</c:v>
                </c:pt>
                <c:pt idx="50">
                  <c:v>81.653652284267196</c:v>
                </c:pt>
                <c:pt idx="51">
                  <c:v>81.653652284267196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1A-46AA-995B-DAEC62389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028248"/>
        <c:axId val="595026680"/>
      </c:lineChart>
      <c:dateAx>
        <c:axId val="5950282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95026680"/>
        <c:crosses val="autoZero"/>
        <c:auto val="1"/>
        <c:lblOffset val="100"/>
        <c:baseTimeUnit val="days"/>
      </c:dateAx>
      <c:valAx>
        <c:axId val="5950266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595028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2700">
      <a:solidFill>
        <a:schemeClr val="accent1"/>
      </a:solidFill>
    </a:ln>
  </c:spPr>
  <c:txPr>
    <a:bodyPr/>
    <a:lstStyle/>
    <a:p>
      <a:pPr>
        <a:defRPr sz="800"/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578115</xdr:colOff>
      <xdr:row>3</xdr:row>
      <xdr:rowOff>116417</xdr:rowOff>
    </xdr:from>
    <xdr:to>
      <xdr:col>30</xdr:col>
      <xdr:colOff>8481</xdr:colOff>
      <xdr:row>20</xdr:row>
      <xdr:rowOff>111840</xdr:rowOff>
    </xdr:to>
    <xdr:graphicFrame macro="">
      <xdr:nvGraphicFramePr>
        <xdr:cNvPr id="2" name="chart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472281</xdr:colOff>
      <xdr:row>2</xdr:row>
      <xdr:rowOff>285750</xdr:rowOff>
    </xdr:from>
    <xdr:to>
      <xdr:col>30</xdr:col>
      <xdr:colOff>431815</xdr:colOff>
      <xdr:row>19</xdr:row>
      <xdr:rowOff>111839</xdr:rowOff>
    </xdr:to>
    <xdr:graphicFrame macro="">
      <xdr:nvGraphicFramePr>
        <xdr:cNvPr id="2" name="chart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0.60039</cdr:x>
      <cdr:y>0.22358</cdr:y>
    </cdr:from>
    <cdr:to>
      <cdr:x>0.6767</cdr:x>
      <cdr:y>0.30791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40254" y="617349"/>
          <a:ext cx="691465" cy="232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0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472281</xdr:colOff>
      <xdr:row>2</xdr:row>
      <xdr:rowOff>285750</xdr:rowOff>
    </xdr:from>
    <xdr:to>
      <xdr:col>30</xdr:col>
      <xdr:colOff>564445</xdr:colOff>
      <xdr:row>19</xdr:row>
      <xdr:rowOff>111839</xdr:rowOff>
    </xdr:to>
    <xdr:graphicFrame macro="">
      <xdr:nvGraphicFramePr>
        <xdr:cNvPr id="2" name="chart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0.93989</cdr:x>
      <cdr:y>0.33857</cdr:y>
    </cdr:from>
    <cdr:to>
      <cdr:x>1</cdr:x>
      <cdr:y>0.43311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16496" y="934861"/>
          <a:ext cx="544704" cy="261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472281</xdr:colOff>
      <xdr:row>2</xdr:row>
      <xdr:rowOff>285750</xdr:rowOff>
    </xdr:from>
    <xdr:to>
      <xdr:col>30</xdr:col>
      <xdr:colOff>564445</xdr:colOff>
      <xdr:row>19</xdr:row>
      <xdr:rowOff>111839</xdr:rowOff>
    </xdr:to>
    <xdr:graphicFrame macro="">
      <xdr:nvGraphicFramePr>
        <xdr:cNvPr id="2" name="chart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0.93989</cdr:x>
      <cdr:y>0.33857</cdr:y>
    </cdr:from>
    <cdr:to>
      <cdr:x>1</cdr:x>
      <cdr:y>0.43311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16496" y="934861"/>
          <a:ext cx="544704" cy="261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irr/Documents/Housing%20Tests%20-%20C%20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nomialFC"/>
      <sheetName val="LognormalFC"/>
      <sheetName val="PoissonFC"/>
      <sheetName val="Run chart"/>
      <sheetName val="Xbar-chart"/>
      <sheetName val="c-chart"/>
      <sheetName val="Sheet1"/>
      <sheetName val="c-chart_diffsamp"/>
      <sheetName val="u-chart"/>
      <sheetName val="g-chart"/>
      <sheetName val="p-chart"/>
      <sheetName val="p-chart_diffsamp"/>
      <sheetName val="np-chart"/>
      <sheetName val="np-chart_diffsam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B7" t="str">
            <v>Observation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abSelected="1" zoomScale="90" zoomScaleNormal="90" workbookViewId="0">
      <selection activeCell="C24" sqref="C4:C24"/>
    </sheetView>
  </sheetViews>
  <sheetFormatPr defaultRowHeight="13.2" x14ac:dyDescent="0.25"/>
  <cols>
    <col min="1" max="1" width="10.77734375" style="48" customWidth="1"/>
    <col min="2" max="2" width="13.77734375" style="12" customWidth="1"/>
    <col min="3" max="3" width="11.5546875" style="12" customWidth="1"/>
    <col min="4" max="4" width="13.77734375" style="12" customWidth="1"/>
    <col min="5" max="11" width="10.77734375" style="12" customWidth="1"/>
    <col min="12" max="13" width="9.77734375" style="12" customWidth="1"/>
    <col min="14" max="14" width="10" style="12" customWidth="1"/>
    <col min="15" max="27" width="9.21875" style="12"/>
    <col min="28" max="257" width="9.21875" style="2"/>
    <col min="258" max="258" width="10.77734375" style="2" customWidth="1"/>
    <col min="259" max="259" width="13.77734375" style="2" customWidth="1"/>
    <col min="260" max="260" width="11.5546875" style="2" customWidth="1"/>
    <col min="261" max="261" width="13.77734375" style="2" customWidth="1"/>
    <col min="262" max="267" width="10.77734375" style="2" customWidth="1"/>
    <col min="268" max="513" width="9.21875" style="2"/>
    <col min="514" max="514" width="10.77734375" style="2" customWidth="1"/>
    <col min="515" max="515" width="13.77734375" style="2" customWidth="1"/>
    <col min="516" max="516" width="11.5546875" style="2" customWidth="1"/>
    <col min="517" max="517" width="13.77734375" style="2" customWidth="1"/>
    <col min="518" max="523" width="10.77734375" style="2" customWidth="1"/>
    <col min="524" max="769" width="9.21875" style="2"/>
    <col min="770" max="770" width="10.77734375" style="2" customWidth="1"/>
    <col min="771" max="771" width="13.77734375" style="2" customWidth="1"/>
    <col min="772" max="772" width="11.5546875" style="2" customWidth="1"/>
    <col min="773" max="773" width="13.77734375" style="2" customWidth="1"/>
    <col min="774" max="779" width="10.77734375" style="2" customWidth="1"/>
    <col min="780" max="1025" width="9.21875" style="2"/>
    <col min="1026" max="1026" width="10.77734375" style="2" customWidth="1"/>
    <col min="1027" max="1027" width="13.77734375" style="2" customWidth="1"/>
    <col min="1028" max="1028" width="11.5546875" style="2" customWidth="1"/>
    <col min="1029" max="1029" width="13.77734375" style="2" customWidth="1"/>
    <col min="1030" max="1035" width="10.77734375" style="2" customWidth="1"/>
    <col min="1036" max="1281" width="9.21875" style="2"/>
    <col min="1282" max="1282" width="10.77734375" style="2" customWidth="1"/>
    <col min="1283" max="1283" width="13.77734375" style="2" customWidth="1"/>
    <col min="1284" max="1284" width="11.5546875" style="2" customWidth="1"/>
    <col min="1285" max="1285" width="13.77734375" style="2" customWidth="1"/>
    <col min="1286" max="1291" width="10.77734375" style="2" customWidth="1"/>
    <col min="1292" max="1537" width="9.21875" style="2"/>
    <col min="1538" max="1538" width="10.77734375" style="2" customWidth="1"/>
    <col min="1539" max="1539" width="13.77734375" style="2" customWidth="1"/>
    <col min="1540" max="1540" width="11.5546875" style="2" customWidth="1"/>
    <col min="1541" max="1541" width="13.77734375" style="2" customWidth="1"/>
    <col min="1542" max="1547" width="10.77734375" style="2" customWidth="1"/>
    <col min="1548" max="1793" width="9.21875" style="2"/>
    <col min="1794" max="1794" width="10.77734375" style="2" customWidth="1"/>
    <col min="1795" max="1795" width="13.77734375" style="2" customWidth="1"/>
    <col min="1796" max="1796" width="11.5546875" style="2" customWidth="1"/>
    <col min="1797" max="1797" width="13.77734375" style="2" customWidth="1"/>
    <col min="1798" max="1803" width="10.77734375" style="2" customWidth="1"/>
    <col min="1804" max="2049" width="9.21875" style="2"/>
    <col min="2050" max="2050" width="10.77734375" style="2" customWidth="1"/>
    <col min="2051" max="2051" width="13.77734375" style="2" customWidth="1"/>
    <col min="2052" max="2052" width="11.5546875" style="2" customWidth="1"/>
    <col min="2053" max="2053" width="13.77734375" style="2" customWidth="1"/>
    <col min="2054" max="2059" width="10.77734375" style="2" customWidth="1"/>
    <col min="2060" max="2305" width="9.21875" style="2"/>
    <col min="2306" max="2306" width="10.77734375" style="2" customWidth="1"/>
    <col min="2307" max="2307" width="13.77734375" style="2" customWidth="1"/>
    <col min="2308" max="2308" width="11.5546875" style="2" customWidth="1"/>
    <col min="2309" max="2309" width="13.77734375" style="2" customWidth="1"/>
    <col min="2310" max="2315" width="10.77734375" style="2" customWidth="1"/>
    <col min="2316" max="2561" width="9.21875" style="2"/>
    <col min="2562" max="2562" width="10.77734375" style="2" customWidth="1"/>
    <col min="2563" max="2563" width="13.77734375" style="2" customWidth="1"/>
    <col min="2564" max="2564" width="11.5546875" style="2" customWidth="1"/>
    <col min="2565" max="2565" width="13.77734375" style="2" customWidth="1"/>
    <col min="2566" max="2571" width="10.77734375" style="2" customWidth="1"/>
    <col min="2572" max="2817" width="9.21875" style="2"/>
    <col min="2818" max="2818" width="10.77734375" style="2" customWidth="1"/>
    <col min="2819" max="2819" width="13.77734375" style="2" customWidth="1"/>
    <col min="2820" max="2820" width="11.5546875" style="2" customWidth="1"/>
    <col min="2821" max="2821" width="13.77734375" style="2" customWidth="1"/>
    <col min="2822" max="2827" width="10.77734375" style="2" customWidth="1"/>
    <col min="2828" max="3073" width="9.21875" style="2"/>
    <col min="3074" max="3074" width="10.77734375" style="2" customWidth="1"/>
    <col min="3075" max="3075" width="13.77734375" style="2" customWidth="1"/>
    <col min="3076" max="3076" width="11.5546875" style="2" customWidth="1"/>
    <col min="3077" max="3077" width="13.77734375" style="2" customWidth="1"/>
    <col min="3078" max="3083" width="10.77734375" style="2" customWidth="1"/>
    <col min="3084" max="3329" width="9.21875" style="2"/>
    <col min="3330" max="3330" width="10.77734375" style="2" customWidth="1"/>
    <col min="3331" max="3331" width="13.77734375" style="2" customWidth="1"/>
    <col min="3332" max="3332" width="11.5546875" style="2" customWidth="1"/>
    <col min="3333" max="3333" width="13.77734375" style="2" customWidth="1"/>
    <col min="3334" max="3339" width="10.77734375" style="2" customWidth="1"/>
    <col min="3340" max="3585" width="9.21875" style="2"/>
    <col min="3586" max="3586" width="10.77734375" style="2" customWidth="1"/>
    <col min="3587" max="3587" width="13.77734375" style="2" customWidth="1"/>
    <col min="3588" max="3588" width="11.5546875" style="2" customWidth="1"/>
    <col min="3589" max="3589" width="13.77734375" style="2" customWidth="1"/>
    <col min="3590" max="3595" width="10.77734375" style="2" customWidth="1"/>
    <col min="3596" max="3841" width="9.21875" style="2"/>
    <col min="3842" max="3842" width="10.77734375" style="2" customWidth="1"/>
    <col min="3843" max="3843" width="13.77734375" style="2" customWidth="1"/>
    <col min="3844" max="3844" width="11.5546875" style="2" customWidth="1"/>
    <col min="3845" max="3845" width="13.77734375" style="2" customWidth="1"/>
    <col min="3846" max="3851" width="10.77734375" style="2" customWidth="1"/>
    <col min="3852" max="4097" width="9.21875" style="2"/>
    <col min="4098" max="4098" width="10.77734375" style="2" customWidth="1"/>
    <col min="4099" max="4099" width="13.77734375" style="2" customWidth="1"/>
    <col min="4100" max="4100" width="11.5546875" style="2" customWidth="1"/>
    <col min="4101" max="4101" width="13.77734375" style="2" customWidth="1"/>
    <col min="4102" max="4107" width="10.77734375" style="2" customWidth="1"/>
    <col min="4108" max="4353" width="9.21875" style="2"/>
    <col min="4354" max="4354" width="10.77734375" style="2" customWidth="1"/>
    <col min="4355" max="4355" width="13.77734375" style="2" customWidth="1"/>
    <col min="4356" max="4356" width="11.5546875" style="2" customWidth="1"/>
    <col min="4357" max="4357" width="13.77734375" style="2" customWidth="1"/>
    <col min="4358" max="4363" width="10.77734375" style="2" customWidth="1"/>
    <col min="4364" max="4609" width="9.21875" style="2"/>
    <col min="4610" max="4610" width="10.77734375" style="2" customWidth="1"/>
    <col min="4611" max="4611" width="13.77734375" style="2" customWidth="1"/>
    <col min="4612" max="4612" width="11.5546875" style="2" customWidth="1"/>
    <col min="4613" max="4613" width="13.77734375" style="2" customWidth="1"/>
    <col min="4614" max="4619" width="10.77734375" style="2" customWidth="1"/>
    <col min="4620" max="4865" width="9.21875" style="2"/>
    <col min="4866" max="4866" width="10.77734375" style="2" customWidth="1"/>
    <col min="4867" max="4867" width="13.77734375" style="2" customWidth="1"/>
    <col min="4868" max="4868" width="11.5546875" style="2" customWidth="1"/>
    <col min="4869" max="4869" width="13.77734375" style="2" customWidth="1"/>
    <col min="4870" max="4875" width="10.77734375" style="2" customWidth="1"/>
    <col min="4876" max="5121" width="9.21875" style="2"/>
    <col min="5122" max="5122" width="10.77734375" style="2" customWidth="1"/>
    <col min="5123" max="5123" width="13.77734375" style="2" customWidth="1"/>
    <col min="5124" max="5124" width="11.5546875" style="2" customWidth="1"/>
    <col min="5125" max="5125" width="13.77734375" style="2" customWidth="1"/>
    <col min="5126" max="5131" width="10.77734375" style="2" customWidth="1"/>
    <col min="5132" max="5377" width="9.21875" style="2"/>
    <col min="5378" max="5378" width="10.77734375" style="2" customWidth="1"/>
    <col min="5379" max="5379" width="13.77734375" style="2" customWidth="1"/>
    <col min="5380" max="5380" width="11.5546875" style="2" customWidth="1"/>
    <col min="5381" max="5381" width="13.77734375" style="2" customWidth="1"/>
    <col min="5382" max="5387" width="10.77734375" style="2" customWidth="1"/>
    <col min="5388" max="5633" width="9.21875" style="2"/>
    <col min="5634" max="5634" width="10.77734375" style="2" customWidth="1"/>
    <col min="5635" max="5635" width="13.77734375" style="2" customWidth="1"/>
    <col min="5636" max="5636" width="11.5546875" style="2" customWidth="1"/>
    <col min="5637" max="5637" width="13.77734375" style="2" customWidth="1"/>
    <col min="5638" max="5643" width="10.77734375" style="2" customWidth="1"/>
    <col min="5644" max="5889" width="9.21875" style="2"/>
    <col min="5890" max="5890" width="10.77734375" style="2" customWidth="1"/>
    <col min="5891" max="5891" width="13.77734375" style="2" customWidth="1"/>
    <col min="5892" max="5892" width="11.5546875" style="2" customWidth="1"/>
    <col min="5893" max="5893" width="13.77734375" style="2" customWidth="1"/>
    <col min="5894" max="5899" width="10.77734375" style="2" customWidth="1"/>
    <col min="5900" max="6145" width="9.21875" style="2"/>
    <col min="6146" max="6146" width="10.77734375" style="2" customWidth="1"/>
    <col min="6147" max="6147" width="13.77734375" style="2" customWidth="1"/>
    <col min="6148" max="6148" width="11.5546875" style="2" customWidth="1"/>
    <col min="6149" max="6149" width="13.77734375" style="2" customWidth="1"/>
    <col min="6150" max="6155" width="10.77734375" style="2" customWidth="1"/>
    <col min="6156" max="6401" width="9.21875" style="2"/>
    <col min="6402" max="6402" width="10.77734375" style="2" customWidth="1"/>
    <col min="6403" max="6403" width="13.77734375" style="2" customWidth="1"/>
    <col min="6404" max="6404" width="11.5546875" style="2" customWidth="1"/>
    <col min="6405" max="6405" width="13.77734375" style="2" customWidth="1"/>
    <col min="6406" max="6411" width="10.77734375" style="2" customWidth="1"/>
    <col min="6412" max="6657" width="9.21875" style="2"/>
    <col min="6658" max="6658" width="10.77734375" style="2" customWidth="1"/>
    <col min="6659" max="6659" width="13.77734375" style="2" customWidth="1"/>
    <col min="6660" max="6660" width="11.5546875" style="2" customWidth="1"/>
    <col min="6661" max="6661" width="13.77734375" style="2" customWidth="1"/>
    <col min="6662" max="6667" width="10.77734375" style="2" customWidth="1"/>
    <col min="6668" max="6913" width="9.21875" style="2"/>
    <col min="6914" max="6914" width="10.77734375" style="2" customWidth="1"/>
    <col min="6915" max="6915" width="13.77734375" style="2" customWidth="1"/>
    <col min="6916" max="6916" width="11.5546875" style="2" customWidth="1"/>
    <col min="6917" max="6917" width="13.77734375" style="2" customWidth="1"/>
    <col min="6918" max="6923" width="10.77734375" style="2" customWidth="1"/>
    <col min="6924" max="7169" width="9.21875" style="2"/>
    <col min="7170" max="7170" width="10.77734375" style="2" customWidth="1"/>
    <col min="7171" max="7171" width="13.77734375" style="2" customWidth="1"/>
    <col min="7172" max="7172" width="11.5546875" style="2" customWidth="1"/>
    <col min="7173" max="7173" width="13.77734375" style="2" customWidth="1"/>
    <col min="7174" max="7179" width="10.77734375" style="2" customWidth="1"/>
    <col min="7180" max="7425" width="9.21875" style="2"/>
    <col min="7426" max="7426" width="10.77734375" style="2" customWidth="1"/>
    <col min="7427" max="7427" width="13.77734375" style="2" customWidth="1"/>
    <col min="7428" max="7428" width="11.5546875" style="2" customWidth="1"/>
    <col min="7429" max="7429" width="13.77734375" style="2" customWidth="1"/>
    <col min="7430" max="7435" width="10.77734375" style="2" customWidth="1"/>
    <col min="7436" max="7681" width="9.21875" style="2"/>
    <col min="7682" max="7682" width="10.77734375" style="2" customWidth="1"/>
    <col min="7683" max="7683" width="13.77734375" style="2" customWidth="1"/>
    <col min="7684" max="7684" width="11.5546875" style="2" customWidth="1"/>
    <col min="7685" max="7685" width="13.77734375" style="2" customWidth="1"/>
    <col min="7686" max="7691" width="10.77734375" style="2" customWidth="1"/>
    <col min="7692" max="7937" width="9.21875" style="2"/>
    <col min="7938" max="7938" width="10.77734375" style="2" customWidth="1"/>
    <col min="7939" max="7939" width="13.77734375" style="2" customWidth="1"/>
    <col min="7940" max="7940" width="11.5546875" style="2" customWidth="1"/>
    <col min="7941" max="7941" width="13.77734375" style="2" customWidth="1"/>
    <col min="7942" max="7947" width="10.77734375" style="2" customWidth="1"/>
    <col min="7948" max="8193" width="9.21875" style="2"/>
    <col min="8194" max="8194" width="10.77734375" style="2" customWidth="1"/>
    <col min="8195" max="8195" width="13.77734375" style="2" customWidth="1"/>
    <col min="8196" max="8196" width="11.5546875" style="2" customWidth="1"/>
    <col min="8197" max="8197" width="13.77734375" style="2" customWidth="1"/>
    <col min="8198" max="8203" width="10.77734375" style="2" customWidth="1"/>
    <col min="8204" max="8449" width="9.21875" style="2"/>
    <col min="8450" max="8450" width="10.77734375" style="2" customWidth="1"/>
    <col min="8451" max="8451" width="13.77734375" style="2" customWidth="1"/>
    <col min="8452" max="8452" width="11.5546875" style="2" customWidth="1"/>
    <col min="8453" max="8453" width="13.77734375" style="2" customWidth="1"/>
    <col min="8454" max="8459" width="10.77734375" style="2" customWidth="1"/>
    <col min="8460" max="8705" width="9.21875" style="2"/>
    <col min="8706" max="8706" width="10.77734375" style="2" customWidth="1"/>
    <col min="8707" max="8707" width="13.77734375" style="2" customWidth="1"/>
    <col min="8708" max="8708" width="11.5546875" style="2" customWidth="1"/>
    <col min="8709" max="8709" width="13.77734375" style="2" customWidth="1"/>
    <col min="8710" max="8715" width="10.77734375" style="2" customWidth="1"/>
    <col min="8716" max="8961" width="9.21875" style="2"/>
    <col min="8962" max="8962" width="10.77734375" style="2" customWidth="1"/>
    <col min="8963" max="8963" width="13.77734375" style="2" customWidth="1"/>
    <col min="8964" max="8964" width="11.5546875" style="2" customWidth="1"/>
    <col min="8965" max="8965" width="13.77734375" style="2" customWidth="1"/>
    <col min="8966" max="8971" width="10.77734375" style="2" customWidth="1"/>
    <col min="8972" max="9217" width="9.21875" style="2"/>
    <col min="9218" max="9218" width="10.77734375" style="2" customWidth="1"/>
    <col min="9219" max="9219" width="13.77734375" style="2" customWidth="1"/>
    <col min="9220" max="9220" width="11.5546875" style="2" customWidth="1"/>
    <col min="9221" max="9221" width="13.77734375" style="2" customWidth="1"/>
    <col min="9222" max="9227" width="10.77734375" style="2" customWidth="1"/>
    <col min="9228" max="9473" width="9.21875" style="2"/>
    <col min="9474" max="9474" width="10.77734375" style="2" customWidth="1"/>
    <col min="9475" max="9475" width="13.77734375" style="2" customWidth="1"/>
    <col min="9476" max="9476" width="11.5546875" style="2" customWidth="1"/>
    <col min="9477" max="9477" width="13.77734375" style="2" customWidth="1"/>
    <col min="9478" max="9483" width="10.77734375" style="2" customWidth="1"/>
    <col min="9484" max="9729" width="9.21875" style="2"/>
    <col min="9730" max="9730" width="10.77734375" style="2" customWidth="1"/>
    <col min="9731" max="9731" width="13.77734375" style="2" customWidth="1"/>
    <col min="9732" max="9732" width="11.5546875" style="2" customWidth="1"/>
    <col min="9733" max="9733" width="13.77734375" style="2" customWidth="1"/>
    <col min="9734" max="9739" width="10.77734375" style="2" customWidth="1"/>
    <col min="9740" max="9985" width="9.21875" style="2"/>
    <col min="9986" max="9986" width="10.77734375" style="2" customWidth="1"/>
    <col min="9987" max="9987" width="13.77734375" style="2" customWidth="1"/>
    <col min="9988" max="9988" width="11.5546875" style="2" customWidth="1"/>
    <col min="9989" max="9989" width="13.77734375" style="2" customWidth="1"/>
    <col min="9990" max="9995" width="10.77734375" style="2" customWidth="1"/>
    <col min="9996" max="10241" width="9.21875" style="2"/>
    <col min="10242" max="10242" width="10.77734375" style="2" customWidth="1"/>
    <col min="10243" max="10243" width="13.77734375" style="2" customWidth="1"/>
    <col min="10244" max="10244" width="11.5546875" style="2" customWidth="1"/>
    <col min="10245" max="10245" width="13.77734375" style="2" customWidth="1"/>
    <col min="10246" max="10251" width="10.77734375" style="2" customWidth="1"/>
    <col min="10252" max="10497" width="9.21875" style="2"/>
    <col min="10498" max="10498" width="10.77734375" style="2" customWidth="1"/>
    <col min="10499" max="10499" width="13.77734375" style="2" customWidth="1"/>
    <col min="10500" max="10500" width="11.5546875" style="2" customWidth="1"/>
    <col min="10501" max="10501" width="13.77734375" style="2" customWidth="1"/>
    <col min="10502" max="10507" width="10.77734375" style="2" customWidth="1"/>
    <col min="10508" max="10753" width="9.21875" style="2"/>
    <col min="10754" max="10754" width="10.77734375" style="2" customWidth="1"/>
    <col min="10755" max="10755" width="13.77734375" style="2" customWidth="1"/>
    <col min="10756" max="10756" width="11.5546875" style="2" customWidth="1"/>
    <col min="10757" max="10757" width="13.77734375" style="2" customWidth="1"/>
    <col min="10758" max="10763" width="10.77734375" style="2" customWidth="1"/>
    <col min="10764" max="11009" width="9.21875" style="2"/>
    <col min="11010" max="11010" width="10.77734375" style="2" customWidth="1"/>
    <col min="11011" max="11011" width="13.77734375" style="2" customWidth="1"/>
    <col min="11012" max="11012" width="11.5546875" style="2" customWidth="1"/>
    <col min="11013" max="11013" width="13.77734375" style="2" customWidth="1"/>
    <col min="11014" max="11019" width="10.77734375" style="2" customWidth="1"/>
    <col min="11020" max="11265" width="9.21875" style="2"/>
    <col min="11266" max="11266" width="10.77734375" style="2" customWidth="1"/>
    <col min="11267" max="11267" width="13.77734375" style="2" customWidth="1"/>
    <col min="11268" max="11268" width="11.5546875" style="2" customWidth="1"/>
    <col min="11269" max="11269" width="13.77734375" style="2" customWidth="1"/>
    <col min="11270" max="11275" width="10.77734375" style="2" customWidth="1"/>
    <col min="11276" max="11521" width="9.21875" style="2"/>
    <col min="11522" max="11522" width="10.77734375" style="2" customWidth="1"/>
    <col min="11523" max="11523" width="13.77734375" style="2" customWidth="1"/>
    <col min="11524" max="11524" width="11.5546875" style="2" customWidth="1"/>
    <col min="11525" max="11525" width="13.77734375" style="2" customWidth="1"/>
    <col min="11526" max="11531" width="10.77734375" style="2" customWidth="1"/>
    <col min="11532" max="11777" width="9.21875" style="2"/>
    <col min="11778" max="11778" width="10.77734375" style="2" customWidth="1"/>
    <col min="11779" max="11779" width="13.77734375" style="2" customWidth="1"/>
    <col min="11780" max="11780" width="11.5546875" style="2" customWidth="1"/>
    <col min="11781" max="11781" width="13.77734375" style="2" customWidth="1"/>
    <col min="11782" max="11787" width="10.77734375" style="2" customWidth="1"/>
    <col min="11788" max="12033" width="9.21875" style="2"/>
    <col min="12034" max="12034" width="10.77734375" style="2" customWidth="1"/>
    <col min="12035" max="12035" width="13.77734375" style="2" customWidth="1"/>
    <col min="12036" max="12036" width="11.5546875" style="2" customWidth="1"/>
    <col min="12037" max="12037" width="13.77734375" style="2" customWidth="1"/>
    <col min="12038" max="12043" width="10.77734375" style="2" customWidth="1"/>
    <col min="12044" max="12289" width="9.21875" style="2"/>
    <col min="12290" max="12290" width="10.77734375" style="2" customWidth="1"/>
    <col min="12291" max="12291" width="13.77734375" style="2" customWidth="1"/>
    <col min="12292" max="12292" width="11.5546875" style="2" customWidth="1"/>
    <col min="12293" max="12293" width="13.77734375" style="2" customWidth="1"/>
    <col min="12294" max="12299" width="10.77734375" style="2" customWidth="1"/>
    <col min="12300" max="12545" width="9.21875" style="2"/>
    <col min="12546" max="12546" width="10.77734375" style="2" customWidth="1"/>
    <col min="12547" max="12547" width="13.77734375" style="2" customWidth="1"/>
    <col min="12548" max="12548" width="11.5546875" style="2" customWidth="1"/>
    <col min="12549" max="12549" width="13.77734375" style="2" customWidth="1"/>
    <col min="12550" max="12555" width="10.77734375" style="2" customWidth="1"/>
    <col min="12556" max="12801" width="9.21875" style="2"/>
    <col min="12802" max="12802" width="10.77734375" style="2" customWidth="1"/>
    <col min="12803" max="12803" width="13.77734375" style="2" customWidth="1"/>
    <col min="12804" max="12804" width="11.5546875" style="2" customWidth="1"/>
    <col min="12805" max="12805" width="13.77734375" style="2" customWidth="1"/>
    <col min="12806" max="12811" width="10.77734375" style="2" customWidth="1"/>
    <col min="12812" max="13057" width="9.21875" style="2"/>
    <col min="13058" max="13058" width="10.77734375" style="2" customWidth="1"/>
    <col min="13059" max="13059" width="13.77734375" style="2" customWidth="1"/>
    <col min="13060" max="13060" width="11.5546875" style="2" customWidth="1"/>
    <col min="13061" max="13061" width="13.77734375" style="2" customWidth="1"/>
    <col min="13062" max="13067" width="10.77734375" style="2" customWidth="1"/>
    <col min="13068" max="13313" width="9.21875" style="2"/>
    <col min="13314" max="13314" width="10.77734375" style="2" customWidth="1"/>
    <col min="13315" max="13315" width="13.77734375" style="2" customWidth="1"/>
    <col min="13316" max="13316" width="11.5546875" style="2" customWidth="1"/>
    <col min="13317" max="13317" width="13.77734375" style="2" customWidth="1"/>
    <col min="13318" max="13323" width="10.77734375" style="2" customWidth="1"/>
    <col min="13324" max="13569" width="9.21875" style="2"/>
    <col min="13570" max="13570" width="10.77734375" style="2" customWidth="1"/>
    <col min="13571" max="13571" width="13.77734375" style="2" customWidth="1"/>
    <col min="13572" max="13572" width="11.5546875" style="2" customWidth="1"/>
    <col min="13573" max="13573" width="13.77734375" style="2" customWidth="1"/>
    <col min="13574" max="13579" width="10.77734375" style="2" customWidth="1"/>
    <col min="13580" max="13825" width="9.21875" style="2"/>
    <col min="13826" max="13826" width="10.77734375" style="2" customWidth="1"/>
    <col min="13827" max="13827" width="13.77734375" style="2" customWidth="1"/>
    <col min="13828" max="13828" width="11.5546875" style="2" customWidth="1"/>
    <col min="13829" max="13829" width="13.77734375" style="2" customWidth="1"/>
    <col min="13830" max="13835" width="10.77734375" style="2" customWidth="1"/>
    <col min="13836" max="14081" width="9.21875" style="2"/>
    <col min="14082" max="14082" width="10.77734375" style="2" customWidth="1"/>
    <col min="14083" max="14083" width="13.77734375" style="2" customWidth="1"/>
    <col min="14084" max="14084" width="11.5546875" style="2" customWidth="1"/>
    <col min="14085" max="14085" width="13.77734375" style="2" customWidth="1"/>
    <col min="14086" max="14091" width="10.77734375" style="2" customWidth="1"/>
    <col min="14092" max="14337" width="9.21875" style="2"/>
    <col min="14338" max="14338" width="10.77734375" style="2" customWidth="1"/>
    <col min="14339" max="14339" width="13.77734375" style="2" customWidth="1"/>
    <col min="14340" max="14340" width="11.5546875" style="2" customWidth="1"/>
    <col min="14341" max="14341" width="13.77734375" style="2" customWidth="1"/>
    <col min="14342" max="14347" width="10.77734375" style="2" customWidth="1"/>
    <col min="14348" max="14593" width="9.21875" style="2"/>
    <col min="14594" max="14594" width="10.77734375" style="2" customWidth="1"/>
    <col min="14595" max="14595" width="13.77734375" style="2" customWidth="1"/>
    <col min="14596" max="14596" width="11.5546875" style="2" customWidth="1"/>
    <col min="14597" max="14597" width="13.77734375" style="2" customWidth="1"/>
    <col min="14598" max="14603" width="10.77734375" style="2" customWidth="1"/>
    <col min="14604" max="14849" width="9.21875" style="2"/>
    <col min="14850" max="14850" width="10.77734375" style="2" customWidth="1"/>
    <col min="14851" max="14851" width="13.77734375" style="2" customWidth="1"/>
    <col min="14852" max="14852" width="11.5546875" style="2" customWidth="1"/>
    <col min="14853" max="14853" width="13.77734375" style="2" customWidth="1"/>
    <col min="14854" max="14859" width="10.77734375" style="2" customWidth="1"/>
    <col min="14860" max="15105" width="9.21875" style="2"/>
    <col min="15106" max="15106" width="10.77734375" style="2" customWidth="1"/>
    <col min="15107" max="15107" width="13.77734375" style="2" customWidth="1"/>
    <col min="15108" max="15108" width="11.5546875" style="2" customWidth="1"/>
    <col min="15109" max="15109" width="13.77734375" style="2" customWidth="1"/>
    <col min="15110" max="15115" width="10.77734375" style="2" customWidth="1"/>
    <col min="15116" max="15361" width="9.21875" style="2"/>
    <col min="15362" max="15362" width="10.77734375" style="2" customWidth="1"/>
    <col min="15363" max="15363" width="13.77734375" style="2" customWidth="1"/>
    <col min="15364" max="15364" width="11.5546875" style="2" customWidth="1"/>
    <col min="15365" max="15365" width="13.77734375" style="2" customWidth="1"/>
    <col min="15366" max="15371" width="10.77734375" style="2" customWidth="1"/>
    <col min="15372" max="15617" width="9.21875" style="2"/>
    <col min="15618" max="15618" width="10.77734375" style="2" customWidth="1"/>
    <col min="15619" max="15619" width="13.77734375" style="2" customWidth="1"/>
    <col min="15620" max="15620" width="11.5546875" style="2" customWidth="1"/>
    <col min="15621" max="15621" width="13.77734375" style="2" customWidth="1"/>
    <col min="15622" max="15627" width="10.77734375" style="2" customWidth="1"/>
    <col min="15628" max="15873" width="9.21875" style="2"/>
    <col min="15874" max="15874" width="10.77734375" style="2" customWidth="1"/>
    <col min="15875" max="15875" width="13.77734375" style="2" customWidth="1"/>
    <col min="15876" max="15876" width="11.5546875" style="2" customWidth="1"/>
    <col min="15877" max="15877" width="13.77734375" style="2" customWidth="1"/>
    <col min="15878" max="15883" width="10.77734375" style="2" customWidth="1"/>
    <col min="15884" max="16129" width="9.21875" style="2"/>
    <col min="16130" max="16130" width="10.77734375" style="2" customWidth="1"/>
    <col min="16131" max="16131" width="13.77734375" style="2" customWidth="1"/>
    <col min="16132" max="16132" width="11.5546875" style="2" customWidth="1"/>
    <col min="16133" max="16133" width="13.77734375" style="2" customWidth="1"/>
    <col min="16134" max="16139" width="10.77734375" style="2" customWidth="1"/>
    <col min="16140" max="16384" width="9.21875" style="2"/>
  </cols>
  <sheetData>
    <row r="1" spans="1:27" ht="24.6" x14ac:dyDescent="0.4">
      <c r="A1" s="1"/>
      <c r="B1" s="2"/>
      <c r="C1" s="2"/>
      <c r="D1" s="3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6" x14ac:dyDescent="0.3">
      <c r="A2" s="4" t="s">
        <v>3</v>
      </c>
      <c r="B2" s="5"/>
      <c r="C2" s="6" t="s">
        <v>4</v>
      </c>
      <c r="D2" s="7"/>
      <c r="E2" s="8" t="s">
        <v>5</v>
      </c>
      <c r="F2" s="8"/>
      <c r="G2" s="8"/>
      <c r="H2" s="8"/>
      <c r="I2" s="6" t="s">
        <v>6</v>
      </c>
      <c r="J2" s="9"/>
      <c r="K2" s="9"/>
      <c r="L2" s="9"/>
      <c r="M2" s="9"/>
      <c r="N2" s="10"/>
      <c r="O2" s="11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22" customFormat="1" ht="26.4" x14ac:dyDescent="0.25">
      <c r="A3" s="13" t="s">
        <v>7</v>
      </c>
      <c r="B3" s="14" t="s">
        <v>8</v>
      </c>
      <c r="C3" s="15" t="s">
        <v>9</v>
      </c>
      <c r="D3" s="16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8" t="s">
        <v>15</v>
      </c>
      <c r="J3" s="19" t="s">
        <v>0</v>
      </c>
      <c r="K3" s="19" t="s">
        <v>16</v>
      </c>
      <c r="L3" s="19" t="s">
        <v>12</v>
      </c>
      <c r="M3" s="19" t="s">
        <v>17</v>
      </c>
      <c r="N3" s="20" t="s">
        <v>18</v>
      </c>
      <c r="O3" s="14" t="s">
        <v>1</v>
      </c>
      <c r="P3" s="21"/>
    </row>
    <row r="4" spans="1:27" s="22" customFormat="1" x14ac:dyDescent="0.25">
      <c r="A4" s="49">
        <v>43765</v>
      </c>
      <c r="B4" s="31">
        <v>393</v>
      </c>
      <c r="C4" s="23">
        <f t="shared" ref="C4:C23" si="0">AVERAGE($B$4:$B$24)</f>
        <v>401.38095238095241</v>
      </c>
      <c r="D4" s="24">
        <f t="shared" ref="D4" si="1">SQRT(C4)</f>
        <v>20.034494063513367</v>
      </c>
      <c r="E4" s="25">
        <f t="shared" ref="E4:E13" si="2">C4+(3*D4)</f>
        <v>461.4844345714925</v>
      </c>
      <c r="F4" s="25">
        <f t="shared" ref="F4:F24" si="3">C4-(3*D4)</f>
        <v>341.27747019041232</v>
      </c>
      <c r="G4" s="25"/>
      <c r="H4" s="24"/>
      <c r="I4" s="23"/>
      <c r="J4" s="26"/>
      <c r="K4" s="26"/>
      <c r="L4" s="26"/>
      <c r="M4" s="25"/>
      <c r="N4" s="24"/>
      <c r="O4" s="27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s="22" customFormat="1" x14ac:dyDescent="0.25">
      <c r="A5" s="49">
        <v>43772</v>
      </c>
      <c r="B5" s="31">
        <v>398</v>
      </c>
      <c r="C5" s="23">
        <f t="shared" si="0"/>
        <v>401.38095238095241</v>
      </c>
      <c r="D5" s="24">
        <f>SQRT(C5)</f>
        <v>20.034494063513367</v>
      </c>
      <c r="E5" s="25">
        <f t="shared" si="2"/>
        <v>461.4844345714925</v>
      </c>
      <c r="F5" s="25">
        <f t="shared" si="3"/>
        <v>341.27747019041232</v>
      </c>
      <c r="G5" s="25"/>
      <c r="H5" s="24"/>
      <c r="I5" s="23"/>
      <c r="J5" s="26"/>
      <c r="K5" s="26"/>
      <c r="L5" s="26"/>
      <c r="M5" s="26"/>
      <c r="N5" s="24"/>
      <c r="O5" s="28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s="22" customFormat="1" x14ac:dyDescent="0.25">
      <c r="A6" s="49">
        <v>43779</v>
      </c>
      <c r="B6" s="31">
        <v>419</v>
      </c>
      <c r="C6" s="23">
        <f t="shared" si="0"/>
        <v>401.38095238095241</v>
      </c>
      <c r="D6" s="24">
        <f t="shared" ref="D6:D8" si="4">SQRT(C6)</f>
        <v>20.034494063513367</v>
      </c>
      <c r="E6" s="25">
        <f t="shared" si="2"/>
        <v>461.4844345714925</v>
      </c>
      <c r="F6" s="25">
        <f t="shared" si="3"/>
        <v>341.27747019041232</v>
      </c>
      <c r="G6" s="25"/>
      <c r="H6" s="24"/>
      <c r="I6" s="23"/>
      <c r="J6" s="26"/>
      <c r="K6" s="26"/>
      <c r="L6" s="26"/>
      <c r="M6" s="26"/>
      <c r="N6" s="29"/>
      <c r="O6" s="28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2" customFormat="1" x14ac:dyDescent="0.25">
      <c r="A7" s="49">
        <v>43786</v>
      </c>
      <c r="B7" s="38">
        <v>417</v>
      </c>
      <c r="C7" s="23">
        <f t="shared" si="0"/>
        <v>401.38095238095241</v>
      </c>
      <c r="D7" s="24">
        <f t="shared" si="4"/>
        <v>20.034494063513367</v>
      </c>
      <c r="E7" s="25">
        <f t="shared" si="2"/>
        <v>461.4844345714925</v>
      </c>
      <c r="F7" s="25">
        <f t="shared" si="3"/>
        <v>341.27747019041232</v>
      </c>
      <c r="G7" s="25"/>
      <c r="H7" s="24"/>
      <c r="I7" s="23"/>
      <c r="J7" s="26"/>
      <c r="K7" s="26"/>
      <c r="L7" s="26"/>
      <c r="M7" s="26"/>
      <c r="N7" s="29"/>
      <c r="O7" s="28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s="22" customFormat="1" x14ac:dyDescent="0.25">
      <c r="A8" s="49">
        <v>43793</v>
      </c>
      <c r="B8" s="38">
        <v>415</v>
      </c>
      <c r="C8" s="23">
        <f t="shared" si="0"/>
        <v>401.38095238095241</v>
      </c>
      <c r="D8" s="24">
        <f t="shared" si="4"/>
        <v>20.034494063513367</v>
      </c>
      <c r="E8" s="25">
        <f t="shared" si="2"/>
        <v>461.4844345714925</v>
      </c>
      <c r="F8" s="25">
        <f t="shared" si="3"/>
        <v>341.27747019041232</v>
      </c>
      <c r="G8" s="25"/>
      <c r="H8" s="24"/>
      <c r="I8" s="23"/>
      <c r="J8" s="26"/>
      <c r="K8" s="26"/>
      <c r="L8" s="26"/>
      <c r="M8" s="26"/>
      <c r="N8" s="29"/>
      <c r="O8" s="28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s="22" customFormat="1" x14ac:dyDescent="0.25">
      <c r="A9" s="49">
        <v>43800</v>
      </c>
      <c r="B9" s="38">
        <v>441</v>
      </c>
      <c r="C9" s="23">
        <f t="shared" si="0"/>
        <v>401.38095238095241</v>
      </c>
      <c r="D9" s="24">
        <f>SQRT(C9)</f>
        <v>20.034494063513367</v>
      </c>
      <c r="E9" s="25">
        <f t="shared" si="2"/>
        <v>461.4844345714925</v>
      </c>
      <c r="F9" s="25">
        <f t="shared" si="3"/>
        <v>341.27747019041232</v>
      </c>
      <c r="G9" s="25"/>
      <c r="H9" s="24"/>
      <c r="I9" s="23"/>
      <c r="J9" s="26"/>
      <c r="K9" s="26"/>
      <c r="L9" s="26"/>
      <c r="M9" s="26"/>
      <c r="N9" s="29"/>
      <c r="O9" s="28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22" customFormat="1" x14ac:dyDescent="0.25">
      <c r="A10" s="49">
        <v>43807</v>
      </c>
      <c r="B10" s="38">
        <v>402</v>
      </c>
      <c r="C10" s="23">
        <f t="shared" si="0"/>
        <v>401.38095238095241</v>
      </c>
      <c r="D10" s="24">
        <f t="shared" ref="D10:D12" si="5">SQRT(C10)</f>
        <v>20.034494063513367</v>
      </c>
      <c r="E10" s="25">
        <f t="shared" si="2"/>
        <v>461.4844345714925</v>
      </c>
      <c r="F10" s="25">
        <f t="shared" si="3"/>
        <v>341.27747019041232</v>
      </c>
      <c r="G10" s="25"/>
      <c r="H10" s="24"/>
      <c r="I10" s="23"/>
      <c r="J10" s="26"/>
      <c r="K10" s="26"/>
      <c r="L10" s="26"/>
      <c r="M10" s="26"/>
      <c r="N10" s="29"/>
      <c r="O10" s="28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s="22" customFormat="1" x14ac:dyDescent="0.25">
      <c r="A11" s="49">
        <v>43814</v>
      </c>
      <c r="B11" s="38">
        <v>418</v>
      </c>
      <c r="C11" s="23">
        <f t="shared" si="0"/>
        <v>401.38095238095241</v>
      </c>
      <c r="D11" s="24">
        <f t="shared" si="5"/>
        <v>20.034494063513367</v>
      </c>
      <c r="E11" s="25">
        <f t="shared" si="2"/>
        <v>461.4844345714925</v>
      </c>
      <c r="F11" s="25">
        <f t="shared" si="3"/>
        <v>341.27747019041232</v>
      </c>
      <c r="G11" s="25"/>
      <c r="H11" s="24"/>
      <c r="I11" s="23"/>
      <c r="J11" s="26"/>
      <c r="K11" s="26"/>
      <c r="L11" s="26"/>
      <c r="M11" s="26"/>
      <c r="N11" s="29"/>
      <c r="O11" s="28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s="22" customFormat="1" x14ac:dyDescent="0.25">
      <c r="A12" s="49">
        <v>43821</v>
      </c>
      <c r="B12" s="38">
        <v>398</v>
      </c>
      <c r="C12" s="23">
        <f t="shared" si="0"/>
        <v>401.38095238095241</v>
      </c>
      <c r="D12" s="24">
        <f t="shared" si="5"/>
        <v>20.034494063513367</v>
      </c>
      <c r="E12" s="25">
        <f t="shared" si="2"/>
        <v>461.4844345714925</v>
      </c>
      <c r="F12" s="25">
        <f t="shared" si="3"/>
        <v>341.27747019041232</v>
      </c>
      <c r="G12" s="25"/>
      <c r="H12" s="24"/>
      <c r="I12" s="23"/>
      <c r="J12" s="26"/>
      <c r="K12" s="26"/>
      <c r="L12" s="26"/>
      <c r="M12" s="26"/>
      <c r="N12" s="29"/>
      <c r="O12" s="28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s="22" customFormat="1" x14ac:dyDescent="0.25">
      <c r="A13" s="49">
        <v>43828</v>
      </c>
      <c r="B13" s="38">
        <v>381</v>
      </c>
      <c r="C13" s="23">
        <f t="shared" si="0"/>
        <v>401.38095238095241</v>
      </c>
      <c r="D13" s="24">
        <f>SQRT(C13)</f>
        <v>20.034494063513367</v>
      </c>
      <c r="E13" s="25">
        <f t="shared" si="2"/>
        <v>461.4844345714925</v>
      </c>
      <c r="F13" s="25">
        <f t="shared" si="3"/>
        <v>341.27747019041232</v>
      </c>
      <c r="G13" s="25"/>
      <c r="H13" s="24"/>
      <c r="I13" s="23"/>
      <c r="J13" s="26"/>
      <c r="K13" s="26"/>
      <c r="L13" s="26"/>
      <c r="M13" s="26"/>
      <c r="N13" s="29"/>
      <c r="O13" s="28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22" customFormat="1" x14ac:dyDescent="0.25">
      <c r="A14" s="49">
        <v>43835</v>
      </c>
      <c r="B14" s="38">
        <v>409</v>
      </c>
      <c r="C14" s="23">
        <f t="shared" si="0"/>
        <v>401.38095238095241</v>
      </c>
      <c r="D14" s="24">
        <f t="shared" ref="D14:D21" si="6">SQRT(C14)</f>
        <v>20.034494063513367</v>
      </c>
      <c r="E14" s="25">
        <f>C14+(3*D14)</f>
        <v>461.4844345714925</v>
      </c>
      <c r="F14" s="25">
        <f t="shared" si="3"/>
        <v>341.27747019041232</v>
      </c>
      <c r="G14" s="25"/>
      <c r="H14" s="24"/>
      <c r="I14" s="23"/>
      <c r="J14" s="26"/>
      <c r="K14" s="26"/>
      <c r="L14" s="26"/>
      <c r="M14" s="26"/>
      <c r="N14" s="29"/>
      <c r="O14" s="28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s="22" customFormat="1" x14ac:dyDescent="0.25">
      <c r="A15" s="49">
        <v>43842</v>
      </c>
      <c r="B15" s="38">
        <v>401</v>
      </c>
      <c r="C15" s="23">
        <f t="shared" si="0"/>
        <v>401.38095238095241</v>
      </c>
      <c r="D15" s="24">
        <f t="shared" si="6"/>
        <v>20.034494063513367</v>
      </c>
      <c r="E15" s="25">
        <f t="shared" ref="E15:E16" si="7">C15+(3*D15)</f>
        <v>461.4844345714925</v>
      </c>
      <c r="F15" s="25">
        <f t="shared" si="3"/>
        <v>341.27747019041232</v>
      </c>
      <c r="G15" s="25"/>
      <c r="H15" s="24"/>
      <c r="I15" s="23"/>
      <c r="J15" s="26"/>
      <c r="K15" s="26"/>
      <c r="L15" s="26"/>
      <c r="M15" s="26"/>
      <c r="N15" s="29"/>
      <c r="O15" s="28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s="22" customFormat="1" x14ac:dyDescent="0.25">
      <c r="A16" s="49">
        <v>43849</v>
      </c>
      <c r="B16" s="38">
        <v>380</v>
      </c>
      <c r="C16" s="23">
        <f t="shared" si="0"/>
        <v>401.38095238095241</v>
      </c>
      <c r="D16" s="24">
        <f t="shared" si="6"/>
        <v>20.034494063513367</v>
      </c>
      <c r="E16" s="25">
        <f t="shared" si="7"/>
        <v>461.4844345714925</v>
      </c>
      <c r="F16" s="25">
        <f t="shared" si="3"/>
        <v>341.27747019041232</v>
      </c>
      <c r="G16" s="25"/>
      <c r="H16" s="24"/>
      <c r="I16" s="23"/>
      <c r="J16" s="26"/>
      <c r="K16" s="26"/>
      <c r="L16" s="26"/>
      <c r="M16" s="26"/>
      <c r="N16" s="29"/>
      <c r="O16" s="28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s="22" customFormat="1" x14ac:dyDescent="0.25">
      <c r="A17" s="49">
        <v>43856</v>
      </c>
      <c r="B17" s="38">
        <v>392</v>
      </c>
      <c r="C17" s="23">
        <f t="shared" si="0"/>
        <v>401.38095238095241</v>
      </c>
      <c r="D17" s="24">
        <f t="shared" si="6"/>
        <v>20.034494063513367</v>
      </c>
      <c r="E17" s="25">
        <f>C17+(3*D17)</f>
        <v>461.4844345714925</v>
      </c>
      <c r="F17" s="25">
        <f t="shared" si="3"/>
        <v>341.27747019041232</v>
      </c>
      <c r="G17" s="25"/>
      <c r="H17" s="24"/>
      <c r="I17" s="23"/>
      <c r="J17" s="26"/>
      <c r="K17" s="26"/>
      <c r="L17" s="26"/>
      <c r="M17" s="26"/>
      <c r="N17" s="29"/>
      <c r="O17" s="28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s="22" customFormat="1" x14ac:dyDescent="0.25">
      <c r="A18" s="49">
        <v>43863</v>
      </c>
      <c r="B18" s="38">
        <v>387</v>
      </c>
      <c r="C18" s="23">
        <f t="shared" si="0"/>
        <v>401.38095238095241</v>
      </c>
      <c r="D18" s="24">
        <f t="shared" si="6"/>
        <v>20.034494063513367</v>
      </c>
      <c r="E18" s="25">
        <f t="shared" ref="E18:E24" si="8">C18+(3*D18)</f>
        <v>461.4844345714925</v>
      </c>
      <c r="F18" s="25">
        <f t="shared" si="3"/>
        <v>341.27747019041232</v>
      </c>
      <c r="G18" s="25"/>
      <c r="H18" s="24"/>
      <c r="I18" s="23"/>
      <c r="J18" s="26"/>
      <c r="K18" s="26"/>
      <c r="L18" s="26"/>
      <c r="M18" s="26"/>
      <c r="N18" s="29"/>
      <c r="O18" s="28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s="22" customFormat="1" x14ac:dyDescent="0.25">
      <c r="A19" s="49">
        <v>43870</v>
      </c>
      <c r="B19" s="38">
        <v>415</v>
      </c>
      <c r="C19" s="23">
        <f t="shared" si="0"/>
        <v>401.38095238095241</v>
      </c>
      <c r="D19" s="24">
        <f t="shared" si="6"/>
        <v>20.034494063513367</v>
      </c>
      <c r="E19" s="25">
        <f t="shared" si="8"/>
        <v>461.4844345714925</v>
      </c>
      <c r="F19" s="25">
        <f t="shared" si="3"/>
        <v>341.27747019041232</v>
      </c>
      <c r="G19" s="25"/>
      <c r="H19" s="24"/>
      <c r="I19" s="23"/>
      <c r="J19" s="26"/>
      <c r="K19" s="26"/>
      <c r="L19" s="26"/>
      <c r="M19" s="26"/>
      <c r="N19" s="29"/>
      <c r="O19" s="28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s="22" customFormat="1" ht="14.4" x14ac:dyDescent="0.3">
      <c r="A20" s="49">
        <v>43877</v>
      </c>
      <c r="B20" s="40">
        <v>379</v>
      </c>
      <c r="C20" s="23">
        <f t="shared" si="0"/>
        <v>401.38095238095241</v>
      </c>
      <c r="D20" s="24">
        <f t="shared" si="6"/>
        <v>20.034494063513367</v>
      </c>
      <c r="E20" s="25">
        <f t="shared" si="8"/>
        <v>461.4844345714925</v>
      </c>
      <c r="F20" s="25">
        <f t="shared" si="3"/>
        <v>341.27747019041232</v>
      </c>
      <c r="G20" s="25"/>
      <c r="H20" s="24"/>
      <c r="I20" s="23"/>
      <c r="J20" s="26"/>
      <c r="K20" s="26"/>
      <c r="L20" s="26"/>
      <c r="M20" s="26"/>
      <c r="N20" s="29"/>
      <c r="O20" s="28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22" customFormat="1" ht="14.4" x14ac:dyDescent="0.3">
      <c r="A21" s="49">
        <v>43884</v>
      </c>
      <c r="B21" s="40">
        <v>405</v>
      </c>
      <c r="C21" s="23">
        <f t="shared" si="0"/>
        <v>401.38095238095241</v>
      </c>
      <c r="D21" s="24">
        <f t="shared" si="6"/>
        <v>20.034494063513367</v>
      </c>
      <c r="E21" s="25">
        <f t="shared" si="8"/>
        <v>461.4844345714925</v>
      </c>
      <c r="F21" s="25">
        <f t="shared" si="3"/>
        <v>341.27747019041232</v>
      </c>
      <c r="G21" s="25"/>
      <c r="H21" s="24"/>
      <c r="I21" s="23"/>
      <c r="J21" s="32"/>
      <c r="K21" s="32"/>
      <c r="L21" s="32"/>
      <c r="M21" s="26"/>
      <c r="N21" s="29"/>
      <c r="O21" s="28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s="22" customFormat="1" ht="14.4" x14ac:dyDescent="0.3">
      <c r="A22" s="49">
        <v>43891</v>
      </c>
      <c r="B22" s="40">
        <v>393</v>
      </c>
      <c r="C22" s="23">
        <f t="shared" si="0"/>
        <v>401.38095238095241</v>
      </c>
      <c r="D22" s="24">
        <f>SQRT(C22)</f>
        <v>20.034494063513367</v>
      </c>
      <c r="E22" s="25">
        <f t="shared" si="8"/>
        <v>461.4844345714925</v>
      </c>
      <c r="F22" s="25">
        <f t="shared" si="3"/>
        <v>341.27747019041232</v>
      </c>
      <c r="G22" s="25"/>
      <c r="H22" s="24"/>
      <c r="I22" s="23"/>
      <c r="J22" s="32"/>
      <c r="K22" s="32"/>
      <c r="L22" s="32"/>
      <c r="M22" s="26"/>
      <c r="N22" s="29"/>
      <c r="O22" s="28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s="22" customFormat="1" ht="14.4" x14ac:dyDescent="0.3">
      <c r="A23" s="49">
        <v>43898</v>
      </c>
      <c r="B23" s="40">
        <v>402</v>
      </c>
      <c r="C23" s="23">
        <f t="shared" si="0"/>
        <v>401.38095238095241</v>
      </c>
      <c r="D23" s="24">
        <f t="shared" ref="D23" si="9">SQRT(C23)</f>
        <v>20.034494063513367</v>
      </c>
      <c r="E23" s="25">
        <f t="shared" si="8"/>
        <v>461.4844345714925</v>
      </c>
      <c r="F23" s="25">
        <f t="shared" si="3"/>
        <v>341.27747019041232</v>
      </c>
      <c r="G23" s="25"/>
      <c r="H23" s="24"/>
      <c r="I23" s="23"/>
      <c r="J23" s="25"/>
      <c r="K23" s="36"/>
      <c r="L23" s="36"/>
      <c r="M23" s="32"/>
      <c r="N23" s="33"/>
      <c r="O23" s="34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4.4" x14ac:dyDescent="0.3">
      <c r="A24" s="49">
        <v>43905</v>
      </c>
      <c r="B24" s="40">
        <v>384</v>
      </c>
      <c r="C24" s="23">
        <f>AVERAGE($B$4:$B$24)</f>
        <v>401.38095238095241</v>
      </c>
      <c r="D24" s="24">
        <f>SQRT(C24)</f>
        <v>20.034494063513367</v>
      </c>
      <c r="E24" s="25">
        <f t="shared" si="8"/>
        <v>461.4844345714925</v>
      </c>
      <c r="F24" s="25">
        <f t="shared" si="3"/>
        <v>341.27747019041232</v>
      </c>
      <c r="G24" s="25"/>
      <c r="H24" s="24"/>
      <c r="I24" s="23"/>
      <c r="J24" s="25"/>
      <c r="K24" s="25"/>
      <c r="L24" s="25"/>
      <c r="M24" s="32"/>
      <c r="N24" s="33"/>
      <c r="O24" s="35"/>
    </row>
    <row r="25" spans="1:27" ht="14.4" x14ac:dyDescent="0.3">
      <c r="A25" s="49">
        <v>43912</v>
      </c>
      <c r="B25" s="40">
        <v>327</v>
      </c>
      <c r="C25" s="23"/>
      <c r="D25" s="24"/>
      <c r="E25" s="25"/>
      <c r="F25" s="25"/>
      <c r="G25" s="25"/>
      <c r="H25" s="24"/>
      <c r="I25" s="23"/>
      <c r="J25" s="25"/>
      <c r="K25" s="25"/>
      <c r="L25" s="25"/>
      <c r="M25" s="25"/>
      <c r="N25" s="37"/>
      <c r="O25" s="38"/>
    </row>
    <row r="26" spans="1:27" ht="14.4" x14ac:dyDescent="0.3">
      <c r="A26" s="49">
        <v>43919</v>
      </c>
      <c r="B26" s="40">
        <v>348</v>
      </c>
      <c r="C26" s="23">
        <f>AVERAGE($B$26:$B$55)</f>
        <v>360.46666666666664</v>
      </c>
      <c r="D26" s="24">
        <f t="shared" ref="D26" si="10">SQRT(C26)</f>
        <v>18.985959724666717</v>
      </c>
      <c r="E26" s="25">
        <f t="shared" ref="E26" si="11">C26+(3*D26)</f>
        <v>417.42454584066678</v>
      </c>
      <c r="F26" s="25">
        <f t="shared" ref="F26" si="12">C26-(3*D26)</f>
        <v>303.5087874926665</v>
      </c>
      <c r="G26" s="25"/>
      <c r="H26" s="24"/>
      <c r="I26" s="23"/>
      <c r="J26" s="25"/>
      <c r="K26" s="25"/>
      <c r="L26" s="25"/>
      <c r="M26" s="25"/>
      <c r="N26" s="24"/>
      <c r="O26" s="38"/>
    </row>
    <row r="27" spans="1:27" ht="14.4" x14ac:dyDescent="0.3">
      <c r="A27" s="49">
        <v>43926</v>
      </c>
      <c r="B27" s="40">
        <v>362</v>
      </c>
      <c r="C27" s="23">
        <f t="shared" ref="C27:C55" si="13">AVERAGE($B$26:$B$55)</f>
        <v>360.46666666666664</v>
      </c>
      <c r="D27" s="24">
        <f t="shared" ref="D27" si="14">SQRT(C27)</f>
        <v>18.985959724666717</v>
      </c>
      <c r="E27" s="25">
        <f t="shared" ref="E27" si="15">C27+(3*D27)</f>
        <v>417.42454584066678</v>
      </c>
      <c r="F27" s="25">
        <f t="shared" ref="F27" si="16">C27-(3*D27)</f>
        <v>303.5087874926665</v>
      </c>
      <c r="G27" s="25"/>
      <c r="H27" s="24"/>
      <c r="I27" s="23"/>
      <c r="J27" s="25"/>
      <c r="K27" s="25"/>
      <c r="L27" s="25"/>
      <c r="M27" s="25"/>
      <c r="N27" s="24"/>
      <c r="O27" s="38"/>
    </row>
    <row r="28" spans="1:27" ht="14.4" x14ac:dyDescent="0.3">
      <c r="A28" s="49">
        <v>43933</v>
      </c>
      <c r="B28" s="40">
        <v>338</v>
      </c>
      <c r="C28" s="23">
        <f t="shared" si="13"/>
        <v>360.46666666666664</v>
      </c>
      <c r="D28" s="24">
        <f t="shared" ref="D28" si="17">SQRT(C28)</f>
        <v>18.985959724666717</v>
      </c>
      <c r="E28" s="25">
        <f t="shared" ref="E28" si="18">C28+(3*D28)</f>
        <v>417.42454584066678</v>
      </c>
      <c r="F28" s="25">
        <f t="shared" ref="F28" si="19">C28-(3*D28)</f>
        <v>303.5087874926665</v>
      </c>
      <c r="G28" s="25"/>
      <c r="H28" s="24"/>
      <c r="I28" s="23"/>
      <c r="J28" s="25"/>
      <c r="K28" s="25"/>
      <c r="L28" s="25"/>
      <c r="M28" s="25"/>
      <c r="N28" s="24"/>
      <c r="O28" s="38"/>
    </row>
    <row r="29" spans="1:27" s="12" customFormat="1" ht="14.4" x14ac:dyDescent="0.3">
      <c r="A29" s="49">
        <v>43940</v>
      </c>
      <c r="B29" s="40">
        <v>331</v>
      </c>
      <c r="C29" s="23">
        <f t="shared" si="13"/>
        <v>360.46666666666664</v>
      </c>
      <c r="D29" s="24">
        <f t="shared" ref="D29" si="20">SQRT(C29)</f>
        <v>18.985959724666717</v>
      </c>
      <c r="E29" s="25">
        <f t="shared" ref="E29" si="21">C29+(3*D29)</f>
        <v>417.42454584066678</v>
      </c>
      <c r="F29" s="25">
        <f t="shared" ref="F29" si="22">C29-(3*D29)</f>
        <v>303.5087874926665</v>
      </c>
      <c r="G29" s="25"/>
      <c r="H29" s="24"/>
      <c r="I29" s="23"/>
      <c r="J29" s="25"/>
      <c r="K29" s="25"/>
      <c r="L29" s="25"/>
      <c r="M29" s="25"/>
      <c r="N29" s="24"/>
      <c r="O29" s="38"/>
    </row>
    <row r="30" spans="1:27" s="12" customFormat="1" ht="14.4" x14ac:dyDescent="0.3">
      <c r="A30" s="49">
        <v>43947</v>
      </c>
      <c r="B30" s="40">
        <v>298</v>
      </c>
      <c r="C30" s="23">
        <f t="shared" si="13"/>
        <v>360.46666666666664</v>
      </c>
      <c r="D30" s="24">
        <f t="shared" ref="D30" si="23">SQRT(C30)</f>
        <v>18.985959724666717</v>
      </c>
      <c r="E30" s="25">
        <f t="shared" ref="E30" si="24">C30+(3*D30)</f>
        <v>417.42454584066678</v>
      </c>
      <c r="F30" s="25">
        <f t="shared" ref="F30" si="25">C30-(3*D30)</f>
        <v>303.5087874926665</v>
      </c>
      <c r="G30" s="25"/>
      <c r="H30" s="24"/>
      <c r="I30" s="23"/>
      <c r="J30" s="25"/>
      <c r="K30" s="25"/>
      <c r="L30" s="25"/>
      <c r="M30" s="25"/>
      <c r="N30" s="24"/>
      <c r="O30" s="38"/>
    </row>
    <row r="31" spans="1:27" s="12" customFormat="1" ht="14.4" x14ac:dyDescent="0.3">
      <c r="A31" s="49">
        <v>43954</v>
      </c>
      <c r="B31" s="40">
        <v>348</v>
      </c>
      <c r="C31" s="23">
        <f t="shared" si="13"/>
        <v>360.46666666666664</v>
      </c>
      <c r="D31" s="24">
        <f t="shared" ref="D31" si="26">SQRT(C31)</f>
        <v>18.985959724666717</v>
      </c>
      <c r="E31" s="25">
        <f t="shared" ref="E31" si="27">C31+(3*D31)</f>
        <v>417.42454584066678</v>
      </c>
      <c r="F31" s="25">
        <f t="shared" ref="F31" si="28">C31-(3*D31)</f>
        <v>303.5087874926665</v>
      </c>
      <c r="G31" s="25"/>
      <c r="H31" s="24"/>
      <c r="I31" s="23"/>
      <c r="J31" s="25"/>
      <c r="K31" s="25"/>
      <c r="L31" s="25"/>
      <c r="M31" s="25"/>
      <c r="N31" s="24"/>
      <c r="O31" s="38"/>
    </row>
    <row r="32" spans="1:27" s="12" customFormat="1" ht="14.4" x14ac:dyDescent="0.3">
      <c r="A32" s="49">
        <v>43961</v>
      </c>
      <c r="B32" s="40">
        <v>324</v>
      </c>
      <c r="C32" s="23">
        <f t="shared" si="13"/>
        <v>360.46666666666664</v>
      </c>
      <c r="D32" s="24">
        <f t="shared" ref="D32:D54" si="29">SQRT(C32)</f>
        <v>18.985959724666717</v>
      </c>
      <c r="E32" s="25">
        <f t="shared" ref="E32:E54" si="30">C32+(3*D32)</f>
        <v>417.42454584066678</v>
      </c>
      <c r="F32" s="25">
        <f t="shared" ref="F32:F54" si="31">C32-(3*D32)</f>
        <v>303.5087874926665</v>
      </c>
      <c r="G32" s="25"/>
      <c r="H32" s="24"/>
      <c r="I32" s="23"/>
      <c r="J32" s="25"/>
      <c r="K32" s="25"/>
      <c r="L32" s="25"/>
      <c r="M32" s="25"/>
      <c r="N32" s="24"/>
      <c r="O32" s="38"/>
    </row>
    <row r="33" spans="1:15" s="12" customFormat="1" ht="14.4" x14ac:dyDescent="0.3">
      <c r="A33" s="49">
        <v>43968</v>
      </c>
      <c r="B33" s="40">
        <v>313</v>
      </c>
      <c r="C33" s="23">
        <f t="shared" si="13"/>
        <v>360.46666666666664</v>
      </c>
      <c r="D33" s="24">
        <f t="shared" si="29"/>
        <v>18.985959724666717</v>
      </c>
      <c r="E33" s="25">
        <f t="shared" si="30"/>
        <v>417.42454584066678</v>
      </c>
      <c r="F33" s="25">
        <f t="shared" si="31"/>
        <v>303.5087874926665</v>
      </c>
      <c r="G33" s="25"/>
      <c r="H33" s="24"/>
      <c r="I33" s="23"/>
      <c r="J33" s="25"/>
      <c r="K33" s="25"/>
      <c r="L33" s="25"/>
      <c r="M33" s="25"/>
      <c r="N33" s="24"/>
      <c r="O33" s="38"/>
    </row>
    <row r="34" spans="1:15" s="12" customFormat="1" ht="14.4" x14ac:dyDescent="0.3">
      <c r="A34" s="49">
        <v>43975</v>
      </c>
      <c r="B34" s="40">
        <v>356</v>
      </c>
      <c r="C34" s="23">
        <f t="shared" si="13"/>
        <v>360.46666666666664</v>
      </c>
      <c r="D34" s="24">
        <f t="shared" si="29"/>
        <v>18.985959724666717</v>
      </c>
      <c r="E34" s="25">
        <f t="shared" si="30"/>
        <v>417.42454584066678</v>
      </c>
      <c r="F34" s="25">
        <f t="shared" si="31"/>
        <v>303.5087874926665</v>
      </c>
      <c r="G34" s="25"/>
      <c r="H34" s="24"/>
      <c r="M34" s="25"/>
      <c r="N34" s="24"/>
      <c r="O34" s="38"/>
    </row>
    <row r="35" spans="1:15" s="12" customFormat="1" ht="14.4" x14ac:dyDescent="0.3">
      <c r="A35" s="49">
        <v>43982</v>
      </c>
      <c r="B35" s="40">
        <v>342</v>
      </c>
      <c r="C35" s="23">
        <f t="shared" si="13"/>
        <v>360.46666666666664</v>
      </c>
      <c r="D35" s="24">
        <f t="shared" si="29"/>
        <v>18.985959724666717</v>
      </c>
      <c r="E35" s="25">
        <f t="shared" si="30"/>
        <v>417.42454584066678</v>
      </c>
      <c r="F35" s="25">
        <f t="shared" si="31"/>
        <v>303.5087874926665</v>
      </c>
      <c r="G35" s="25"/>
      <c r="H35" s="24"/>
      <c r="M35" s="25"/>
      <c r="N35" s="24"/>
      <c r="O35" s="38"/>
    </row>
    <row r="36" spans="1:15" s="12" customFormat="1" x14ac:dyDescent="0.25">
      <c r="A36" s="49">
        <v>43989</v>
      </c>
      <c r="B36" s="12">
        <v>319</v>
      </c>
      <c r="C36" s="23">
        <f t="shared" si="13"/>
        <v>360.46666666666664</v>
      </c>
      <c r="D36" s="24">
        <f t="shared" si="29"/>
        <v>18.985959724666717</v>
      </c>
      <c r="E36" s="25">
        <f t="shared" si="30"/>
        <v>417.42454584066678</v>
      </c>
      <c r="F36" s="25">
        <f t="shared" si="31"/>
        <v>303.5087874926665</v>
      </c>
      <c r="G36" s="25"/>
      <c r="H36" s="24"/>
      <c r="M36" s="25"/>
      <c r="N36" s="24"/>
      <c r="O36" s="38"/>
    </row>
    <row r="37" spans="1:15" s="12" customFormat="1" x14ac:dyDescent="0.25">
      <c r="A37" s="49">
        <v>43996</v>
      </c>
      <c r="B37" s="12">
        <v>363</v>
      </c>
      <c r="C37" s="23">
        <f t="shared" si="13"/>
        <v>360.46666666666664</v>
      </c>
      <c r="D37" s="24">
        <f t="shared" si="29"/>
        <v>18.985959724666717</v>
      </c>
      <c r="E37" s="25">
        <f t="shared" si="30"/>
        <v>417.42454584066678</v>
      </c>
      <c r="F37" s="25">
        <f t="shared" si="31"/>
        <v>303.5087874926665</v>
      </c>
      <c r="G37" s="25"/>
      <c r="H37" s="24"/>
      <c r="M37" s="25"/>
      <c r="N37" s="24"/>
      <c r="O37" s="38"/>
    </row>
    <row r="38" spans="1:15" s="12" customFormat="1" x14ac:dyDescent="0.25">
      <c r="A38" s="49">
        <v>44003</v>
      </c>
      <c r="B38" s="12">
        <v>350</v>
      </c>
      <c r="C38" s="23">
        <f t="shared" si="13"/>
        <v>360.46666666666664</v>
      </c>
      <c r="D38" s="24">
        <f t="shared" si="29"/>
        <v>18.985959724666717</v>
      </c>
      <c r="E38" s="25">
        <f t="shared" si="30"/>
        <v>417.42454584066678</v>
      </c>
      <c r="F38" s="25">
        <f t="shared" si="31"/>
        <v>303.5087874926665</v>
      </c>
      <c r="G38" s="25"/>
      <c r="H38" s="24"/>
      <c r="M38" s="25"/>
      <c r="N38" s="24"/>
      <c r="O38" s="39"/>
    </row>
    <row r="39" spans="1:15" s="12" customFormat="1" x14ac:dyDescent="0.25">
      <c r="A39" s="49">
        <v>44010</v>
      </c>
      <c r="B39" s="12">
        <v>357</v>
      </c>
      <c r="C39" s="23">
        <f t="shared" si="13"/>
        <v>360.46666666666664</v>
      </c>
      <c r="D39" s="24">
        <f t="shared" si="29"/>
        <v>18.985959724666717</v>
      </c>
      <c r="E39" s="25">
        <f t="shared" si="30"/>
        <v>417.42454584066678</v>
      </c>
      <c r="F39" s="25">
        <f t="shared" si="31"/>
        <v>303.5087874926665</v>
      </c>
      <c r="G39" s="25"/>
      <c r="H39" s="24"/>
      <c r="M39" s="25"/>
      <c r="N39" s="24"/>
      <c r="O39" s="38"/>
    </row>
    <row r="40" spans="1:15" s="12" customFormat="1" x14ac:dyDescent="0.25">
      <c r="A40" s="49">
        <v>44017</v>
      </c>
      <c r="B40" s="12">
        <v>346</v>
      </c>
      <c r="C40" s="23">
        <f t="shared" si="13"/>
        <v>360.46666666666664</v>
      </c>
      <c r="D40" s="24">
        <f t="shared" si="29"/>
        <v>18.985959724666717</v>
      </c>
      <c r="E40" s="25">
        <f t="shared" si="30"/>
        <v>417.42454584066678</v>
      </c>
      <c r="F40" s="25">
        <f t="shared" si="31"/>
        <v>303.5087874926665</v>
      </c>
      <c r="G40" s="25"/>
      <c r="H40" s="24"/>
      <c r="M40" s="25"/>
      <c r="N40" s="24"/>
      <c r="O40" s="38"/>
    </row>
    <row r="41" spans="1:15" s="12" customFormat="1" ht="13.5" customHeight="1" x14ac:dyDescent="0.25">
      <c r="A41" s="49">
        <v>44024</v>
      </c>
      <c r="B41" s="12">
        <v>389</v>
      </c>
      <c r="C41" s="23">
        <f t="shared" si="13"/>
        <v>360.46666666666664</v>
      </c>
      <c r="D41" s="24">
        <f t="shared" si="29"/>
        <v>18.985959724666717</v>
      </c>
      <c r="E41" s="25">
        <f t="shared" si="30"/>
        <v>417.42454584066678</v>
      </c>
      <c r="F41" s="25">
        <f t="shared" si="31"/>
        <v>303.5087874926665</v>
      </c>
      <c r="G41" s="25"/>
      <c r="H41" s="24"/>
      <c r="M41" s="25"/>
      <c r="N41" s="24"/>
      <c r="O41" s="38"/>
    </row>
    <row r="42" spans="1:15" s="12" customFormat="1" ht="13.5" customHeight="1" x14ac:dyDescent="0.25">
      <c r="A42" s="49">
        <v>44031</v>
      </c>
      <c r="B42" s="12">
        <v>401</v>
      </c>
      <c r="C42" s="23">
        <f t="shared" si="13"/>
        <v>360.46666666666664</v>
      </c>
      <c r="D42" s="24">
        <f t="shared" si="29"/>
        <v>18.985959724666717</v>
      </c>
      <c r="E42" s="25">
        <f t="shared" si="30"/>
        <v>417.42454584066678</v>
      </c>
      <c r="F42" s="25">
        <f t="shared" si="31"/>
        <v>303.5087874926665</v>
      </c>
      <c r="G42" s="25"/>
      <c r="H42" s="24"/>
      <c r="M42" s="25"/>
      <c r="N42" s="24"/>
      <c r="O42" s="38"/>
    </row>
    <row r="43" spans="1:15" s="12" customFormat="1" ht="13.5" customHeight="1" x14ac:dyDescent="0.25">
      <c r="A43" s="49">
        <v>44038</v>
      </c>
      <c r="B43" s="12">
        <v>365</v>
      </c>
      <c r="C43" s="23">
        <f t="shared" si="13"/>
        <v>360.46666666666664</v>
      </c>
      <c r="D43" s="24">
        <f t="shared" si="29"/>
        <v>18.985959724666717</v>
      </c>
      <c r="E43" s="25">
        <f t="shared" si="30"/>
        <v>417.42454584066678</v>
      </c>
      <c r="F43" s="25">
        <f t="shared" si="31"/>
        <v>303.5087874926665</v>
      </c>
      <c r="G43" s="25"/>
      <c r="H43" s="24"/>
      <c r="M43" s="25"/>
      <c r="N43" s="24"/>
      <c r="O43" s="38"/>
    </row>
    <row r="44" spans="1:15" s="12" customFormat="1" x14ac:dyDescent="0.25">
      <c r="A44" s="49">
        <v>44045</v>
      </c>
      <c r="B44" s="12">
        <v>382</v>
      </c>
      <c r="C44" s="23">
        <f t="shared" si="13"/>
        <v>360.46666666666664</v>
      </c>
      <c r="D44" s="24">
        <f t="shared" si="29"/>
        <v>18.985959724666717</v>
      </c>
      <c r="E44" s="25">
        <f t="shared" si="30"/>
        <v>417.42454584066678</v>
      </c>
      <c r="F44" s="25">
        <f t="shared" si="31"/>
        <v>303.5087874926665</v>
      </c>
      <c r="G44" s="25"/>
      <c r="H44" s="24"/>
      <c r="M44" s="25"/>
      <c r="N44" s="24"/>
      <c r="O44" s="39"/>
    </row>
    <row r="45" spans="1:15" s="12" customFormat="1" x14ac:dyDescent="0.25">
      <c r="A45" s="49">
        <v>44052</v>
      </c>
      <c r="B45" s="12">
        <v>387</v>
      </c>
      <c r="C45" s="23">
        <f t="shared" si="13"/>
        <v>360.46666666666664</v>
      </c>
      <c r="D45" s="24">
        <f t="shared" si="29"/>
        <v>18.985959724666717</v>
      </c>
      <c r="E45" s="25">
        <f t="shared" si="30"/>
        <v>417.42454584066678</v>
      </c>
      <c r="F45" s="25">
        <f t="shared" si="31"/>
        <v>303.5087874926665</v>
      </c>
      <c r="G45" s="25"/>
      <c r="H45" s="24"/>
      <c r="M45" s="25"/>
      <c r="N45" s="24"/>
      <c r="O45" s="38"/>
    </row>
    <row r="46" spans="1:15" s="12" customFormat="1" x14ac:dyDescent="0.25">
      <c r="A46" s="49">
        <v>44059</v>
      </c>
      <c r="B46" s="12">
        <v>394</v>
      </c>
      <c r="C46" s="23">
        <f t="shared" si="13"/>
        <v>360.46666666666664</v>
      </c>
      <c r="D46" s="24">
        <f t="shared" si="29"/>
        <v>18.985959724666717</v>
      </c>
      <c r="E46" s="25">
        <f t="shared" si="30"/>
        <v>417.42454584066678</v>
      </c>
      <c r="F46" s="25">
        <f t="shared" si="31"/>
        <v>303.5087874926665</v>
      </c>
      <c r="G46" s="25"/>
      <c r="H46" s="24"/>
      <c r="M46" s="25"/>
      <c r="N46" s="24"/>
      <c r="O46" s="38"/>
    </row>
    <row r="47" spans="1:15" s="12" customFormat="1" x14ac:dyDescent="0.25">
      <c r="A47" s="49">
        <v>44066</v>
      </c>
      <c r="B47" s="12">
        <v>377</v>
      </c>
      <c r="C47" s="23">
        <f t="shared" si="13"/>
        <v>360.46666666666664</v>
      </c>
      <c r="D47" s="24">
        <f t="shared" si="29"/>
        <v>18.985959724666717</v>
      </c>
      <c r="E47" s="25">
        <f t="shared" si="30"/>
        <v>417.42454584066678</v>
      </c>
      <c r="F47" s="25">
        <f t="shared" si="31"/>
        <v>303.5087874926665</v>
      </c>
      <c r="G47" s="25"/>
      <c r="H47" s="24"/>
      <c r="M47" s="25"/>
      <c r="N47" s="24"/>
      <c r="O47" s="38"/>
    </row>
    <row r="48" spans="1:15" s="12" customFormat="1" x14ac:dyDescent="0.25">
      <c r="A48" s="49">
        <v>44073</v>
      </c>
      <c r="B48" s="12">
        <v>380</v>
      </c>
      <c r="C48" s="23">
        <f t="shared" si="13"/>
        <v>360.46666666666664</v>
      </c>
      <c r="D48" s="24">
        <f t="shared" si="29"/>
        <v>18.985959724666717</v>
      </c>
      <c r="E48" s="25">
        <f t="shared" si="30"/>
        <v>417.42454584066678</v>
      </c>
      <c r="F48" s="25">
        <f t="shared" si="31"/>
        <v>303.5087874926665</v>
      </c>
      <c r="G48" s="25"/>
      <c r="H48" s="24"/>
      <c r="M48" s="25"/>
      <c r="N48" s="24"/>
      <c r="O48" s="38"/>
    </row>
    <row r="49" spans="1:15" s="12" customFormat="1" x14ac:dyDescent="0.25">
      <c r="A49" s="49">
        <v>44080</v>
      </c>
      <c r="B49" s="12">
        <v>393</v>
      </c>
      <c r="C49" s="23">
        <f t="shared" si="13"/>
        <v>360.46666666666664</v>
      </c>
      <c r="D49" s="24">
        <f t="shared" si="29"/>
        <v>18.985959724666717</v>
      </c>
      <c r="E49" s="25">
        <f t="shared" si="30"/>
        <v>417.42454584066678</v>
      </c>
      <c r="F49" s="25">
        <f t="shared" si="31"/>
        <v>303.5087874926665</v>
      </c>
      <c r="G49" s="25"/>
      <c r="H49" s="24"/>
      <c r="M49" s="25"/>
      <c r="N49" s="24"/>
      <c r="O49" s="38"/>
    </row>
    <row r="50" spans="1:15" s="12" customFormat="1" x14ac:dyDescent="0.25">
      <c r="A50" s="49">
        <v>44087</v>
      </c>
      <c r="B50" s="12">
        <v>400</v>
      </c>
      <c r="C50" s="23">
        <f t="shared" si="13"/>
        <v>360.46666666666664</v>
      </c>
      <c r="D50" s="24">
        <f t="shared" si="29"/>
        <v>18.985959724666717</v>
      </c>
      <c r="E50" s="25">
        <f t="shared" si="30"/>
        <v>417.42454584066678</v>
      </c>
      <c r="F50" s="25">
        <f t="shared" si="31"/>
        <v>303.5087874926665</v>
      </c>
      <c r="G50" s="25"/>
      <c r="H50" s="24"/>
      <c r="M50" s="25"/>
      <c r="N50" s="24"/>
      <c r="O50" s="38"/>
    </row>
    <row r="51" spans="1:15" s="12" customFormat="1" x14ac:dyDescent="0.25">
      <c r="A51" s="49">
        <v>44094</v>
      </c>
      <c r="B51" s="12">
        <v>376</v>
      </c>
      <c r="C51" s="23">
        <f t="shared" si="13"/>
        <v>360.46666666666664</v>
      </c>
      <c r="D51" s="24">
        <f t="shared" si="29"/>
        <v>18.985959724666717</v>
      </c>
      <c r="E51" s="25">
        <f t="shared" si="30"/>
        <v>417.42454584066678</v>
      </c>
      <c r="F51" s="25">
        <f t="shared" si="31"/>
        <v>303.5087874926665</v>
      </c>
      <c r="G51" s="25"/>
      <c r="H51" s="24"/>
      <c r="M51" s="25"/>
      <c r="N51" s="24"/>
      <c r="O51" s="38"/>
    </row>
    <row r="52" spans="1:15" s="12" customFormat="1" x14ac:dyDescent="0.25">
      <c r="A52" s="49">
        <v>44101</v>
      </c>
      <c r="B52" s="12">
        <v>359</v>
      </c>
      <c r="C52" s="23">
        <f t="shared" si="13"/>
        <v>360.46666666666664</v>
      </c>
      <c r="D52" s="24">
        <f t="shared" si="29"/>
        <v>18.985959724666717</v>
      </c>
      <c r="E52" s="25">
        <f t="shared" si="30"/>
        <v>417.42454584066678</v>
      </c>
      <c r="F52" s="25">
        <f t="shared" si="31"/>
        <v>303.5087874926665</v>
      </c>
      <c r="G52" s="25"/>
      <c r="H52" s="24"/>
      <c r="M52" s="25"/>
      <c r="N52" s="24"/>
      <c r="O52" s="38"/>
    </row>
    <row r="53" spans="1:15" s="12" customFormat="1" x14ac:dyDescent="0.25">
      <c r="A53" s="49">
        <v>44108</v>
      </c>
      <c r="B53" s="12">
        <v>340</v>
      </c>
      <c r="C53" s="23">
        <f t="shared" si="13"/>
        <v>360.46666666666664</v>
      </c>
      <c r="D53" s="24">
        <f t="shared" si="29"/>
        <v>18.985959724666717</v>
      </c>
      <c r="E53" s="25">
        <f t="shared" si="30"/>
        <v>417.42454584066678</v>
      </c>
      <c r="F53" s="25">
        <f t="shared" si="31"/>
        <v>303.5087874926665</v>
      </c>
      <c r="G53" s="25"/>
      <c r="H53" s="24"/>
      <c r="M53" s="25"/>
      <c r="N53" s="24"/>
      <c r="O53" s="38"/>
    </row>
    <row r="54" spans="1:15" s="12" customFormat="1" x14ac:dyDescent="0.25">
      <c r="A54" s="49">
        <v>44115</v>
      </c>
      <c r="B54" s="12">
        <v>386</v>
      </c>
      <c r="C54" s="23">
        <f t="shared" si="13"/>
        <v>360.46666666666664</v>
      </c>
      <c r="D54" s="24">
        <f t="shared" si="29"/>
        <v>18.985959724666717</v>
      </c>
      <c r="E54" s="25">
        <f t="shared" si="30"/>
        <v>417.42454584066678</v>
      </c>
      <c r="F54" s="25">
        <f t="shared" si="31"/>
        <v>303.5087874926665</v>
      </c>
      <c r="G54" s="25"/>
      <c r="H54" s="24"/>
      <c r="M54" s="25"/>
      <c r="N54" s="24"/>
      <c r="O54" s="38"/>
    </row>
    <row r="55" spans="1:15" x14ac:dyDescent="0.25">
      <c r="A55" s="49">
        <v>44122</v>
      </c>
      <c r="B55" s="12">
        <v>390</v>
      </c>
      <c r="C55" s="23">
        <f t="shared" si="13"/>
        <v>360.46666666666664</v>
      </c>
      <c r="D55" s="24">
        <f t="shared" ref="D55" si="32">SQRT(C55)</f>
        <v>18.985959724666717</v>
      </c>
      <c r="E55" s="25">
        <f t="shared" ref="E55" si="33">C55+(3*D55)</f>
        <v>417.42454584066678</v>
      </c>
      <c r="F55" s="25">
        <f t="shared" ref="F55" si="34">C55-(3*D55)</f>
        <v>303.5087874926665</v>
      </c>
      <c r="G55" s="25"/>
      <c r="H55" s="24"/>
      <c r="M55" s="25"/>
      <c r="N55" s="24"/>
      <c r="O55" s="38"/>
    </row>
    <row r="56" spans="1:15" x14ac:dyDescent="0.25">
      <c r="A56" s="48" t="s">
        <v>19</v>
      </c>
    </row>
    <row r="57" spans="1:15" ht="14.4" x14ac:dyDescent="0.3">
      <c r="A57" s="30"/>
      <c r="B57" s="40"/>
      <c r="C57" s="23"/>
      <c r="D57" s="24"/>
      <c r="E57" s="25"/>
      <c r="F57" s="25"/>
      <c r="G57" s="25"/>
      <c r="H57" s="24"/>
      <c r="I57" s="23"/>
      <c r="J57" s="25"/>
      <c r="K57" s="25"/>
      <c r="L57" s="25"/>
      <c r="M57" s="25"/>
      <c r="N57" s="24"/>
      <c r="O57" s="38"/>
    </row>
    <row r="58" spans="1:15" ht="14.4" x14ac:dyDescent="0.3">
      <c r="A58" s="30"/>
      <c r="B58" s="40"/>
      <c r="C58" s="23"/>
      <c r="D58" s="24"/>
      <c r="E58" s="25"/>
      <c r="F58" s="25"/>
      <c r="G58" s="25"/>
      <c r="H58" s="24"/>
      <c r="I58" s="23"/>
      <c r="J58" s="25"/>
      <c r="K58" s="25"/>
      <c r="L58" s="25"/>
      <c r="M58" s="25"/>
      <c r="N58" s="24"/>
      <c r="O58" s="38"/>
    </row>
    <row r="59" spans="1:15" ht="14.4" x14ac:dyDescent="0.3">
      <c r="A59" s="30"/>
      <c r="B59" s="40"/>
      <c r="C59" s="23"/>
      <c r="D59" s="24"/>
      <c r="E59" s="25"/>
      <c r="F59" s="25"/>
      <c r="G59" s="25"/>
      <c r="H59" s="24"/>
      <c r="I59" s="23"/>
      <c r="J59" s="25"/>
      <c r="K59" s="25"/>
      <c r="L59" s="25"/>
      <c r="M59" s="25"/>
      <c r="N59" s="24"/>
      <c r="O59" s="38"/>
    </row>
    <row r="60" spans="1:15" ht="14.4" x14ac:dyDescent="0.3">
      <c r="A60" s="30"/>
      <c r="B60" s="40"/>
      <c r="C60" s="23"/>
      <c r="D60" s="24"/>
      <c r="E60" s="25"/>
      <c r="F60" s="25"/>
      <c r="G60" s="25"/>
      <c r="H60" s="24"/>
      <c r="I60" s="23"/>
      <c r="J60" s="25"/>
      <c r="K60" s="25"/>
      <c r="L60" s="25"/>
      <c r="M60" s="25"/>
      <c r="N60" s="24"/>
      <c r="O60" s="38"/>
    </row>
    <row r="61" spans="1:15" ht="14.4" x14ac:dyDescent="0.3">
      <c r="A61" s="30"/>
      <c r="B61" s="40"/>
      <c r="C61" s="23"/>
      <c r="D61" s="24"/>
      <c r="E61" s="25"/>
      <c r="F61" s="25"/>
      <c r="G61" s="25"/>
      <c r="H61" s="24"/>
      <c r="I61" s="23"/>
      <c r="J61" s="25"/>
      <c r="K61" s="25"/>
      <c r="L61" s="25"/>
      <c r="M61" s="25"/>
      <c r="N61" s="24"/>
      <c r="O61" s="38"/>
    </row>
    <row r="62" spans="1:15" ht="14.4" x14ac:dyDescent="0.3">
      <c r="A62" s="30"/>
      <c r="B62" s="40"/>
      <c r="C62" s="23"/>
      <c r="D62" s="24"/>
      <c r="E62" s="25"/>
      <c r="F62" s="25"/>
      <c r="G62" s="25"/>
      <c r="H62" s="24"/>
      <c r="I62" s="23"/>
      <c r="J62" s="25"/>
      <c r="K62" s="25"/>
      <c r="L62" s="25"/>
      <c r="M62" s="25"/>
      <c r="N62" s="24"/>
      <c r="O62" s="38"/>
    </row>
    <row r="63" spans="1:15" ht="14.4" x14ac:dyDescent="0.3">
      <c r="A63" s="30"/>
      <c r="B63" s="40"/>
      <c r="C63" s="23"/>
      <c r="D63" s="24"/>
      <c r="E63" s="25"/>
      <c r="F63" s="25"/>
      <c r="G63" s="25"/>
      <c r="H63" s="24"/>
      <c r="I63" s="23"/>
      <c r="J63" s="25"/>
      <c r="K63" s="25"/>
      <c r="L63" s="25"/>
      <c r="M63" s="25"/>
      <c r="N63" s="24"/>
      <c r="O63" s="38"/>
    </row>
    <row r="64" spans="1:15" ht="14.4" x14ac:dyDescent="0.3">
      <c r="A64" s="30"/>
      <c r="B64" s="40"/>
      <c r="C64" s="23"/>
      <c r="D64" s="24"/>
      <c r="E64" s="25"/>
      <c r="F64" s="25"/>
      <c r="G64" s="25"/>
      <c r="H64" s="24"/>
      <c r="I64" s="23"/>
      <c r="J64" s="25"/>
      <c r="K64" s="25"/>
      <c r="L64" s="25"/>
      <c r="M64" s="25"/>
      <c r="N64" s="24"/>
      <c r="O64" s="38"/>
    </row>
    <row r="65" spans="1:15" ht="14.4" x14ac:dyDescent="0.3">
      <c r="A65" s="30"/>
      <c r="B65" s="40"/>
      <c r="C65" s="23"/>
      <c r="D65" s="24"/>
      <c r="E65" s="25"/>
      <c r="F65" s="25"/>
      <c r="G65" s="25"/>
      <c r="H65" s="24"/>
      <c r="I65" s="23"/>
      <c r="J65" s="25"/>
      <c r="K65" s="25"/>
      <c r="L65" s="25"/>
      <c r="M65" s="25"/>
      <c r="N65" s="24"/>
      <c r="O65" s="38"/>
    </row>
    <row r="66" spans="1:15" ht="14.4" x14ac:dyDescent="0.3">
      <c r="A66" s="30"/>
      <c r="B66" s="40"/>
      <c r="C66" s="23"/>
      <c r="D66" s="24"/>
      <c r="E66" s="25"/>
      <c r="F66" s="25"/>
      <c r="G66" s="25"/>
      <c r="H66" s="24"/>
      <c r="I66" s="23"/>
      <c r="J66" s="25"/>
      <c r="K66" s="25"/>
      <c r="L66" s="25"/>
      <c r="M66" s="25"/>
      <c r="N66" s="24"/>
      <c r="O66" s="38"/>
    </row>
    <row r="67" spans="1:15" ht="14.4" x14ac:dyDescent="0.3">
      <c r="A67" s="30"/>
      <c r="B67" s="40"/>
      <c r="C67" s="23"/>
      <c r="D67" s="24"/>
      <c r="E67" s="25"/>
      <c r="F67" s="25"/>
      <c r="G67" s="25"/>
      <c r="H67" s="24"/>
      <c r="I67" s="23"/>
      <c r="J67" s="25"/>
      <c r="K67" s="25"/>
      <c r="L67" s="25"/>
      <c r="M67" s="25"/>
      <c r="N67" s="24"/>
      <c r="O67" s="38"/>
    </row>
    <row r="68" spans="1:15" ht="14.4" x14ac:dyDescent="0.3">
      <c r="A68" s="30"/>
      <c r="B68" s="40"/>
      <c r="C68" s="23"/>
      <c r="D68" s="24"/>
      <c r="E68" s="25"/>
      <c r="F68" s="25"/>
      <c r="G68" s="25"/>
      <c r="H68" s="24"/>
      <c r="I68" s="23"/>
      <c r="J68" s="25"/>
      <c r="K68" s="25"/>
      <c r="L68" s="25"/>
      <c r="M68" s="25"/>
      <c r="N68" s="24"/>
      <c r="O68" s="38"/>
    </row>
    <row r="69" spans="1:15" ht="14.4" x14ac:dyDescent="0.3">
      <c r="A69" s="30"/>
      <c r="B69" s="40"/>
      <c r="C69" s="23"/>
      <c r="D69" s="24"/>
      <c r="E69" s="25"/>
      <c r="F69" s="25"/>
      <c r="G69" s="25"/>
      <c r="H69" s="24"/>
      <c r="I69" s="23"/>
      <c r="J69" s="25"/>
      <c r="K69" s="25"/>
      <c r="L69" s="25"/>
      <c r="M69" s="25"/>
      <c r="N69" s="24"/>
      <c r="O69" s="38"/>
    </row>
    <row r="70" spans="1:15" ht="14.4" x14ac:dyDescent="0.3">
      <c r="A70" s="30"/>
      <c r="B70" s="40"/>
      <c r="C70" s="23"/>
      <c r="D70" s="24"/>
      <c r="E70" s="25"/>
      <c r="F70" s="25"/>
      <c r="G70" s="25"/>
      <c r="H70" s="24"/>
      <c r="I70" s="23"/>
      <c r="J70" s="25"/>
      <c r="K70" s="25"/>
      <c r="L70" s="25"/>
      <c r="M70" s="25"/>
      <c r="N70" s="24"/>
      <c r="O70" s="38"/>
    </row>
    <row r="71" spans="1:15" ht="14.4" x14ac:dyDescent="0.3">
      <c r="A71" s="30"/>
      <c r="B71" s="40"/>
      <c r="C71" s="23"/>
      <c r="D71" s="24"/>
      <c r="E71" s="25"/>
      <c r="F71" s="25"/>
      <c r="G71" s="25"/>
      <c r="H71" s="24"/>
      <c r="I71" s="23"/>
      <c r="J71" s="25"/>
      <c r="K71" s="25"/>
      <c r="L71" s="25"/>
      <c r="M71" s="25"/>
      <c r="N71" s="24"/>
      <c r="O71" s="38"/>
    </row>
    <row r="72" spans="1:15" ht="14.4" x14ac:dyDescent="0.3">
      <c r="A72" s="41"/>
      <c r="B72" s="42"/>
      <c r="C72" s="43"/>
      <c r="D72" s="44"/>
      <c r="E72" s="45"/>
      <c r="F72" s="45"/>
      <c r="G72" s="45"/>
      <c r="H72" s="44"/>
      <c r="I72" s="43"/>
      <c r="J72" s="45"/>
      <c r="K72" s="45"/>
      <c r="L72" s="45"/>
      <c r="M72" s="45"/>
      <c r="N72" s="44"/>
      <c r="O72" s="46"/>
    </row>
    <row r="73" spans="1:15" x14ac:dyDescent="0.25">
      <c r="A73" s="47"/>
      <c r="B73" s="36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36"/>
    </row>
    <row r="74" spans="1:15" x14ac:dyDescent="0.25">
      <c r="A74" s="47"/>
      <c r="B74" s="36"/>
      <c r="C74" s="36"/>
      <c r="D74" s="36"/>
      <c r="E74" s="36"/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opLeftCell="M1" zoomScale="90" zoomScaleNormal="90" workbookViewId="0">
      <selection activeCell="C26" sqref="C26:C55"/>
    </sheetView>
  </sheetViews>
  <sheetFormatPr defaultRowHeight="13.2" x14ac:dyDescent="0.25"/>
  <cols>
    <col min="1" max="1" width="10.77734375" style="48" customWidth="1"/>
    <col min="2" max="2" width="13.77734375" style="12" customWidth="1"/>
    <col min="3" max="3" width="11.5546875" style="12" customWidth="1"/>
    <col min="4" max="4" width="13.77734375" style="12" customWidth="1"/>
    <col min="5" max="11" width="10.77734375" style="12" customWidth="1"/>
    <col min="12" max="13" width="9.77734375" style="12" customWidth="1"/>
    <col min="14" max="14" width="10" style="12" customWidth="1"/>
    <col min="15" max="27" width="8.77734375" style="12"/>
    <col min="28" max="257" width="8.77734375" style="2"/>
    <col min="258" max="258" width="10.77734375" style="2" customWidth="1"/>
    <col min="259" max="259" width="13.77734375" style="2" customWidth="1"/>
    <col min="260" max="260" width="11.5546875" style="2" customWidth="1"/>
    <col min="261" max="261" width="13.77734375" style="2" customWidth="1"/>
    <col min="262" max="267" width="10.77734375" style="2" customWidth="1"/>
    <col min="268" max="513" width="8.77734375" style="2"/>
    <col min="514" max="514" width="10.77734375" style="2" customWidth="1"/>
    <col min="515" max="515" width="13.77734375" style="2" customWidth="1"/>
    <col min="516" max="516" width="11.5546875" style="2" customWidth="1"/>
    <col min="517" max="517" width="13.77734375" style="2" customWidth="1"/>
    <col min="518" max="523" width="10.77734375" style="2" customWidth="1"/>
    <col min="524" max="769" width="8.77734375" style="2"/>
    <col min="770" max="770" width="10.77734375" style="2" customWidth="1"/>
    <col min="771" max="771" width="13.77734375" style="2" customWidth="1"/>
    <col min="772" max="772" width="11.5546875" style="2" customWidth="1"/>
    <col min="773" max="773" width="13.77734375" style="2" customWidth="1"/>
    <col min="774" max="779" width="10.77734375" style="2" customWidth="1"/>
    <col min="780" max="1025" width="8.77734375" style="2"/>
    <col min="1026" max="1026" width="10.77734375" style="2" customWidth="1"/>
    <col min="1027" max="1027" width="13.77734375" style="2" customWidth="1"/>
    <col min="1028" max="1028" width="11.5546875" style="2" customWidth="1"/>
    <col min="1029" max="1029" width="13.77734375" style="2" customWidth="1"/>
    <col min="1030" max="1035" width="10.77734375" style="2" customWidth="1"/>
    <col min="1036" max="1281" width="8.77734375" style="2"/>
    <col min="1282" max="1282" width="10.77734375" style="2" customWidth="1"/>
    <col min="1283" max="1283" width="13.77734375" style="2" customWidth="1"/>
    <col min="1284" max="1284" width="11.5546875" style="2" customWidth="1"/>
    <col min="1285" max="1285" width="13.77734375" style="2" customWidth="1"/>
    <col min="1286" max="1291" width="10.77734375" style="2" customWidth="1"/>
    <col min="1292" max="1537" width="8.77734375" style="2"/>
    <col min="1538" max="1538" width="10.77734375" style="2" customWidth="1"/>
    <col min="1539" max="1539" width="13.77734375" style="2" customWidth="1"/>
    <col min="1540" max="1540" width="11.5546875" style="2" customWidth="1"/>
    <col min="1541" max="1541" width="13.77734375" style="2" customWidth="1"/>
    <col min="1542" max="1547" width="10.77734375" style="2" customWidth="1"/>
    <col min="1548" max="1793" width="8.77734375" style="2"/>
    <col min="1794" max="1794" width="10.77734375" style="2" customWidth="1"/>
    <col min="1795" max="1795" width="13.77734375" style="2" customWidth="1"/>
    <col min="1796" max="1796" width="11.5546875" style="2" customWidth="1"/>
    <col min="1797" max="1797" width="13.77734375" style="2" customWidth="1"/>
    <col min="1798" max="1803" width="10.77734375" style="2" customWidth="1"/>
    <col min="1804" max="2049" width="8.77734375" style="2"/>
    <col min="2050" max="2050" width="10.77734375" style="2" customWidth="1"/>
    <col min="2051" max="2051" width="13.77734375" style="2" customWidth="1"/>
    <col min="2052" max="2052" width="11.5546875" style="2" customWidth="1"/>
    <col min="2053" max="2053" width="13.77734375" style="2" customWidth="1"/>
    <col min="2054" max="2059" width="10.77734375" style="2" customWidth="1"/>
    <col min="2060" max="2305" width="8.77734375" style="2"/>
    <col min="2306" max="2306" width="10.77734375" style="2" customWidth="1"/>
    <col min="2307" max="2307" width="13.77734375" style="2" customWidth="1"/>
    <col min="2308" max="2308" width="11.5546875" style="2" customWidth="1"/>
    <col min="2309" max="2309" width="13.77734375" style="2" customWidth="1"/>
    <col min="2310" max="2315" width="10.77734375" style="2" customWidth="1"/>
    <col min="2316" max="2561" width="8.77734375" style="2"/>
    <col min="2562" max="2562" width="10.77734375" style="2" customWidth="1"/>
    <col min="2563" max="2563" width="13.77734375" style="2" customWidth="1"/>
    <col min="2564" max="2564" width="11.5546875" style="2" customWidth="1"/>
    <col min="2565" max="2565" width="13.77734375" style="2" customWidth="1"/>
    <col min="2566" max="2571" width="10.77734375" style="2" customWidth="1"/>
    <col min="2572" max="2817" width="8.77734375" style="2"/>
    <col min="2818" max="2818" width="10.77734375" style="2" customWidth="1"/>
    <col min="2819" max="2819" width="13.77734375" style="2" customWidth="1"/>
    <col min="2820" max="2820" width="11.5546875" style="2" customWidth="1"/>
    <col min="2821" max="2821" width="13.77734375" style="2" customWidth="1"/>
    <col min="2822" max="2827" width="10.77734375" style="2" customWidth="1"/>
    <col min="2828" max="3073" width="8.77734375" style="2"/>
    <col min="3074" max="3074" width="10.77734375" style="2" customWidth="1"/>
    <col min="3075" max="3075" width="13.77734375" style="2" customWidth="1"/>
    <col min="3076" max="3076" width="11.5546875" style="2" customWidth="1"/>
    <col min="3077" max="3077" width="13.77734375" style="2" customWidth="1"/>
    <col min="3078" max="3083" width="10.77734375" style="2" customWidth="1"/>
    <col min="3084" max="3329" width="8.77734375" style="2"/>
    <col min="3330" max="3330" width="10.77734375" style="2" customWidth="1"/>
    <col min="3331" max="3331" width="13.77734375" style="2" customWidth="1"/>
    <col min="3332" max="3332" width="11.5546875" style="2" customWidth="1"/>
    <col min="3333" max="3333" width="13.77734375" style="2" customWidth="1"/>
    <col min="3334" max="3339" width="10.77734375" style="2" customWidth="1"/>
    <col min="3340" max="3585" width="8.77734375" style="2"/>
    <col min="3586" max="3586" width="10.77734375" style="2" customWidth="1"/>
    <col min="3587" max="3587" width="13.77734375" style="2" customWidth="1"/>
    <col min="3588" max="3588" width="11.5546875" style="2" customWidth="1"/>
    <col min="3589" max="3589" width="13.77734375" style="2" customWidth="1"/>
    <col min="3590" max="3595" width="10.77734375" style="2" customWidth="1"/>
    <col min="3596" max="3841" width="8.77734375" style="2"/>
    <col min="3842" max="3842" width="10.77734375" style="2" customWidth="1"/>
    <col min="3843" max="3843" width="13.77734375" style="2" customWidth="1"/>
    <col min="3844" max="3844" width="11.5546875" style="2" customWidth="1"/>
    <col min="3845" max="3845" width="13.77734375" style="2" customWidth="1"/>
    <col min="3846" max="3851" width="10.77734375" style="2" customWidth="1"/>
    <col min="3852" max="4097" width="8.77734375" style="2"/>
    <col min="4098" max="4098" width="10.77734375" style="2" customWidth="1"/>
    <col min="4099" max="4099" width="13.77734375" style="2" customWidth="1"/>
    <col min="4100" max="4100" width="11.5546875" style="2" customWidth="1"/>
    <col min="4101" max="4101" width="13.77734375" style="2" customWidth="1"/>
    <col min="4102" max="4107" width="10.77734375" style="2" customWidth="1"/>
    <col min="4108" max="4353" width="8.77734375" style="2"/>
    <col min="4354" max="4354" width="10.77734375" style="2" customWidth="1"/>
    <col min="4355" max="4355" width="13.77734375" style="2" customWidth="1"/>
    <col min="4356" max="4356" width="11.5546875" style="2" customWidth="1"/>
    <col min="4357" max="4357" width="13.77734375" style="2" customWidth="1"/>
    <col min="4358" max="4363" width="10.77734375" style="2" customWidth="1"/>
    <col min="4364" max="4609" width="8.77734375" style="2"/>
    <col min="4610" max="4610" width="10.77734375" style="2" customWidth="1"/>
    <col min="4611" max="4611" width="13.77734375" style="2" customWidth="1"/>
    <col min="4612" max="4612" width="11.5546875" style="2" customWidth="1"/>
    <col min="4613" max="4613" width="13.77734375" style="2" customWidth="1"/>
    <col min="4614" max="4619" width="10.77734375" style="2" customWidth="1"/>
    <col min="4620" max="4865" width="8.77734375" style="2"/>
    <col min="4866" max="4866" width="10.77734375" style="2" customWidth="1"/>
    <col min="4867" max="4867" width="13.77734375" style="2" customWidth="1"/>
    <col min="4868" max="4868" width="11.5546875" style="2" customWidth="1"/>
    <col min="4869" max="4869" width="13.77734375" style="2" customWidth="1"/>
    <col min="4870" max="4875" width="10.77734375" style="2" customWidth="1"/>
    <col min="4876" max="5121" width="8.77734375" style="2"/>
    <col min="5122" max="5122" width="10.77734375" style="2" customWidth="1"/>
    <col min="5123" max="5123" width="13.77734375" style="2" customWidth="1"/>
    <col min="5124" max="5124" width="11.5546875" style="2" customWidth="1"/>
    <col min="5125" max="5125" width="13.77734375" style="2" customWidth="1"/>
    <col min="5126" max="5131" width="10.77734375" style="2" customWidth="1"/>
    <col min="5132" max="5377" width="8.77734375" style="2"/>
    <col min="5378" max="5378" width="10.77734375" style="2" customWidth="1"/>
    <col min="5379" max="5379" width="13.77734375" style="2" customWidth="1"/>
    <col min="5380" max="5380" width="11.5546875" style="2" customWidth="1"/>
    <col min="5381" max="5381" width="13.77734375" style="2" customWidth="1"/>
    <col min="5382" max="5387" width="10.77734375" style="2" customWidth="1"/>
    <col min="5388" max="5633" width="8.77734375" style="2"/>
    <col min="5634" max="5634" width="10.77734375" style="2" customWidth="1"/>
    <col min="5635" max="5635" width="13.77734375" style="2" customWidth="1"/>
    <col min="5636" max="5636" width="11.5546875" style="2" customWidth="1"/>
    <col min="5637" max="5637" width="13.77734375" style="2" customWidth="1"/>
    <col min="5638" max="5643" width="10.77734375" style="2" customWidth="1"/>
    <col min="5644" max="5889" width="8.77734375" style="2"/>
    <col min="5890" max="5890" width="10.77734375" style="2" customWidth="1"/>
    <col min="5891" max="5891" width="13.77734375" style="2" customWidth="1"/>
    <col min="5892" max="5892" width="11.5546875" style="2" customWidth="1"/>
    <col min="5893" max="5893" width="13.77734375" style="2" customWidth="1"/>
    <col min="5894" max="5899" width="10.77734375" style="2" customWidth="1"/>
    <col min="5900" max="6145" width="8.77734375" style="2"/>
    <col min="6146" max="6146" width="10.77734375" style="2" customWidth="1"/>
    <col min="6147" max="6147" width="13.77734375" style="2" customWidth="1"/>
    <col min="6148" max="6148" width="11.5546875" style="2" customWidth="1"/>
    <col min="6149" max="6149" width="13.77734375" style="2" customWidth="1"/>
    <col min="6150" max="6155" width="10.77734375" style="2" customWidth="1"/>
    <col min="6156" max="6401" width="8.77734375" style="2"/>
    <col min="6402" max="6402" width="10.77734375" style="2" customWidth="1"/>
    <col min="6403" max="6403" width="13.77734375" style="2" customWidth="1"/>
    <col min="6404" max="6404" width="11.5546875" style="2" customWidth="1"/>
    <col min="6405" max="6405" width="13.77734375" style="2" customWidth="1"/>
    <col min="6406" max="6411" width="10.77734375" style="2" customWidth="1"/>
    <col min="6412" max="6657" width="8.77734375" style="2"/>
    <col min="6658" max="6658" width="10.77734375" style="2" customWidth="1"/>
    <col min="6659" max="6659" width="13.77734375" style="2" customWidth="1"/>
    <col min="6660" max="6660" width="11.5546875" style="2" customWidth="1"/>
    <col min="6661" max="6661" width="13.77734375" style="2" customWidth="1"/>
    <col min="6662" max="6667" width="10.77734375" style="2" customWidth="1"/>
    <col min="6668" max="6913" width="8.77734375" style="2"/>
    <col min="6914" max="6914" width="10.77734375" style="2" customWidth="1"/>
    <col min="6915" max="6915" width="13.77734375" style="2" customWidth="1"/>
    <col min="6916" max="6916" width="11.5546875" style="2" customWidth="1"/>
    <col min="6917" max="6917" width="13.77734375" style="2" customWidth="1"/>
    <col min="6918" max="6923" width="10.77734375" style="2" customWidth="1"/>
    <col min="6924" max="7169" width="8.77734375" style="2"/>
    <col min="7170" max="7170" width="10.77734375" style="2" customWidth="1"/>
    <col min="7171" max="7171" width="13.77734375" style="2" customWidth="1"/>
    <col min="7172" max="7172" width="11.5546875" style="2" customWidth="1"/>
    <col min="7173" max="7173" width="13.77734375" style="2" customWidth="1"/>
    <col min="7174" max="7179" width="10.77734375" style="2" customWidth="1"/>
    <col min="7180" max="7425" width="8.77734375" style="2"/>
    <col min="7426" max="7426" width="10.77734375" style="2" customWidth="1"/>
    <col min="7427" max="7427" width="13.77734375" style="2" customWidth="1"/>
    <col min="7428" max="7428" width="11.5546875" style="2" customWidth="1"/>
    <col min="7429" max="7429" width="13.77734375" style="2" customWidth="1"/>
    <col min="7430" max="7435" width="10.77734375" style="2" customWidth="1"/>
    <col min="7436" max="7681" width="8.77734375" style="2"/>
    <col min="7682" max="7682" width="10.77734375" style="2" customWidth="1"/>
    <col min="7683" max="7683" width="13.77734375" style="2" customWidth="1"/>
    <col min="7684" max="7684" width="11.5546875" style="2" customWidth="1"/>
    <col min="7685" max="7685" width="13.77734375" style="2" customWidth="1"/>
    <col min="7686" max="7691" width="10.77734375" style="2" customWidth="1"/>
    <col min="7692" max="7937" width="8.77734375" style="2"/>
    <col min="7938" max="7938" width="10.77734375" style="2" customWidth="1"/>
    <col min="7939" max="7939" width="13.77734375" style="2" customWidth="1"/>
    <col min="7940" max="7940" width="11.5546875" style="2" customWidth="1"/>
    <col min="7941" max="7941" width="13.77734375" style="2" customWidth="1"/>
    <col min="7942" max="7947" width="10.77734375" style="2" customWidth="1"/>
    <col min="7948" max="8193" width="8.77734375" style="2"/>
    <col min="8194" max="8194" width="10.77734375" style="2" customWidth="1"/>
    <col min="8195" max="8195" width="13.77734375" style="2" customWidth="1"/>
    <col min="8196" max="8196" width="11.5546875" style="2" customWidth="1"/>
    <col min="8197" max="8197" width="13.77734375" style="2" customWidth="1"/>
    <col min="8198" max="8203" width="10.77734375" style="2" customWidth="1"/>
    <col min="8204" max="8449" width="8.77734375" style="2"/>
    <col min="8450" max="8450" width="10.77734375" style="2" customWidth="1"/>
    <col min="8451" max="8451" width="13.77734375" style="2" customWidth="1"/>
    <col min="8452" max="8452" width="11.5546875" style="2" customWidth="1"/>
    <col min="8453" max="8453" width="13.77734375" style="2" customWidth="1"/>
    <col min="8454" max="8459" width="10.77734375" style="2" customWidth="1"/>
    <col min="8460" max="8705" width="8.77734375" style="2"/>
    <col min="8706" max="8706" width="10.77734375" style="2" customWidth="1"/>
    <col min="8707" max="8707" width="13.77734375" style="2" customWidth="1"/>
    <col min="8708" max="8708" width="11.5546875" style="2" customWidth="1"/>
    <col min="8709" max="8709" width="13.77734375" style="2" customWidth="1"/>
    <col min="8710" max="8715" width="10.77734375" style="2" customWidth="1"/>
    <col min="8716" max="8961" width="8.77734375" style="2"/>
    <col min="8962" max="8962" width="10.77734375" style="2" customWidth="1"/>
    <col min="8963" max="8963" width="13.77734375" style="2" customWidth="1"/>
    <col min="8964" max="8964" width="11.5546875" style="2" customWidth="1"/>
    <col min="8965" max="8965" width="13.77734375" style="2" customWidth="1"/>
    <col min="8966" max="8971" width="10.77734375" style="2" customWidth="1"/>
    <col min="8972" max="9217" width="8.77734375" style="2"/>
    <col min="9218" max="9218" width="10.77734375" style="2" customWidth="1"/>
    <col min="9219" max="9219" width="13.77734375" style="2" customWidth="1"/>
    <col min="9220" max="9220" width="11.5546875" style="2" customWidth="1"/>
    <col min="9221" max="9221" width="13.77734375" style="2" customWidth="1"/>
    <col min="9222" max="9227" width="10.77734375" style="2" customWidth="1"/>
    <col min="9228" max="9473" width="8.77734375" style="2"/>
    <col min="9474" max="9474" width="10.77734375" style="2" customWidth="1"/>
    <col min="9475" max="9475" width="13.77734375" style="2" customWidth="1"/>
    <col min="9476" max="9476" width="11.5546875" style="2" customWidth="1"/>
    <col min="9477" max="9477" width="13.77734375" style="2" customWidth="1"/>
    <col min="9478" max="9483" width="10.77734375" style="2" customWidth="1"/>
    <col min="9484" max="9729" width="8.77734375" style="2"/>
    <col min="9730" max="9730" width="10.77734375" style="2" customWidth="1"/>
    <col min="9731" max="9731" width="13.77734375" style="2" customWidth="1"/>
    <col min="9732" max="9732" width="11.5546875" style="2" customWidth="1"/>
    <col min="9733" max="9733" width="13.77734375" style="2" customWidth="1"/>
    <col min="9734" max="9739" width="10.77734375" style="2" customWidth="1"/>
    <col min="9740" max="9985" width="8.77734375" style="2"/>
    <col min="9986" max="9986" width="10.77734375" style="2" customWidth="1"/>
    <col min="9987" max="9987" width="13.77734375" style="2" customWidth="1"/>
    <col min="9988" max="9988" width="11.5546875" style="2" customWidth="1"/>
    <col min="9989" max="9989" width="13.77734375" style="2" customWidth="1"/>
    <col min="9990" max="9995" width="10.77734375" style="2" customWidth="1"/>
    <col min="9996" max="10241" width="8.77734375" style="2"/>
    <col min="10242" max="10242" width="10.77734375" style="2" customWidth="1"/>
    <col min="10243" max="10243" width="13.77734375" style="2" customWidth="1"/>
    <col min="10244" max="10244" width="11.5546875" style="2" customWidth="1"/>
    <col min="10245" max="10245" width="13.77734375" style="2" customWidth="1"/>
    <col min="10246" max="10251" width="10.77734375" style="2" customWidth="1"/>
    <col min="10252" max="10497" width="8.77734375" style="2"/>
    <col min="10498" max="10498" width="10.77734375" style="2" customWidth="1"/>
    <col min="10499" max="10499" width="13.77734375" style="2" customWidth="1"/>
    <col min="10500" max="10500" width="11.5546875" style="2" customWidth="1"/>
    <col min="10501" max="10501" width="13.77734375" style="2" customWidth="1"/>
    <col min="10502" max="10507" width="10.77734375" style="2" customWidth="1"/>
    <col min="10508" max="10753" width="8.77734375" style="2"/>
    <col min="10754" max="10754" width="10.77734375" style="2" customWidth="1"/>
    <col min="10755" max="10755" width="13.77734375" style="2" customWidth="1"/>
    <col min="10756" max="10756" width="11.5546875" style="2" customWidth="1"/>
    <col min="10757" max="10757" width="13.77734375" style="2" customWidth="1"/>
    <col min="10758" max="10763" width="10.77734375" style="2" customWidth="1"/>
    <col min="10764" max="11009" width="8.77734375" style="2"/>
    <col min="11010" max="11010" width="10.77734375" style="2" customWidth="1"/>
    <col min="11011" max="11011" width="13.77734375" style="2" customWidth="1"/>
    <col min="11012" max="11012" width="11.5546875" style="2" customWidth="1"/>
    <col min="11013" max="11013" width="13.77734375" style="2" customWidth="1"/>
    <col min="11014" max="11019" width="10.77734375" style="2" customWidth="1"/>
    <col min="11020" max="11265" width="8.77734375" style="2"/>
    <col min="11266" max="11266" width="10.77734375" style="2" customWidth="1"/>
    <col min="11267" max="11267" width="13.77734375" style="2" customWidth="1"/>
    <col min="11268" max="11268" width="11.5546875" style="2" customWidth="1"/>
    <col min="11269" max="11269" width="13.77734375" style="2" customWidth="1"/>
    <col min="11270" max="11275" width="10.77734375" style="2" customWidth="1"/>
    <col min="11276" max="11521" width="8.77734375" style="2"/>
    <col min="11522" max="11522" width="10.77734375" style="2" customWidth="1"/>
    <col min="11523" max="11523" width="13.77734375" style="2" customWidth="1"/>
    <col min="11524" max="11524" width="11.5546875" style="2" customWidth="1"/>
    <col min="11525" max="11525" width="13.77734375" style="2" customWidth="1"/>
    <col min="11526" max="11531" width="10.77734375" style="2" customWidth="1"/>
    <col min="11532" max="11777" width="8.77734375" style="2"/>
    <col min="11778" max="11778" width="10.77734375" style="2" customWidth="1"/>
    <col min="11779" max="11779" width="13.77734375" style="2" customWidth="1"/>
    <col min="11780" max="11780" width="11.5546875" style="2" customWidth="1"/>
    <col min="11781" max="11781" width="13.77734375" style="2" customWidth="1"/>
    <col min="11782" max="11787" width="10.77734375" style="2" customWidth="1"/>
    <col min="11788" max="12033" width="8.77734375" style="2"/>
    <col min="12034" max="12034" width="10.77734375" style="2" customWidth="1"/>
    <col min="12035" max="12035" width="13.77734375" style="2" customWidth="1"/>
    <col min="12036" max="12036" width="11.5546875" style="2" customWidth="1"/>
    <col min="12037" max="12037" width="13.77734375" style="2" customWidth="1"/>
    <col min="12038" max="12043" width="10.77734375" style="2" customWidth="1"/>
    <col min="12044" max="12289" width="8.77734375" style="2"/>
    <col min="12290" max="12290" width="10.77734375" style="2" customWidth="1"/>
    <col min="12291" max="12291" width="13.77734375" style="2" customWidth="1"/>
    <col min="12292" max="12292" width="11.5546875" style="2" customWidth="1"/>
    <col min="12293" max="12293" width="13.77734375" style="2" customWidth="1"/>
    <col min="12294" max="12299" width="10.77734375" style="2" customWidth="1"/>
    <col min="12300" max="12545" width="8.77734375" style="2"/>
    <col min="12546" max="12546" width="10.77734375" style="2" customWidth="1"/>
    <col min="12547" max="12547" width="13.77734375" style="2" customWidth="1"/>
    <col min="12548" max="12548" width="11.5546875" style="2" customWidth="1"/>
    <col min="12549" max="12549" width="13.77734375" style="2" customWidth="1"/>
    <col min="12550" max="12555" width="10.77734375" style="2" customWidth="1"/>
    <col min="12556" max="12801" width="8.77734375" style="2"/>
    <col min="12802" max="12802" width="10.77734375" style="2" customWidth="1"/>
    <col min="12803" max="12803" width="13.77734375" style="2" customWidth="1"/>
    <col min="12804" max="12804" width="11.5546875" style="2" customWidth="1"/>
    <col min="12805" max="12805" width="13.77734375" style="2" customWidth="1"/>
    <col min="12806" max="12811" width="10.77734375" style="2" customWidth="1"/>
    <col min="12812" max="13057" width="8.77734375" style="2"/>
    <col min="13058" max="13058" width="10.77734375" style="2" customWidth="1"/>
    <col min="13059" max="13059" width="13.77734375" style="2" customWidth="1"/>
    <col min="13060" max="13060" width="11.5546875" style="2" customWidth="1"/>
    <col min="13061" max="13061" width="13.77734375" style="2" customWidth="1"/>
    <col min="13062" max="13067" width="10.77734375" style="2" customWidth="1"/>
    <col min="13068" max="13313" width="8.77734375" style="2"/>
    <col min="13314" max="13314" width="10.77734375" style="2" customWidth="1"/>
    <col min="13315" max="13315" width="13.77734375" style="2" customWidth="1"/>
    <col min="13316" max="13316" width="11.5546875" style="2" customWidth="1"/>
    <col min="13317" max="13317" width="13.77734375" style="2" customWidth="1"/>
    <col min="13318" max="13323" width="10.77734375" style="2" customWidth="1"/>
    <col min="13324" max="13569" width="8.77734375" style="2"/>
    <col min="13570" max="13570" width="10.77734375" style="2" customWidth="1"/>
    <col min="13571" max="13571" width="13.77734375" style="2" customWidth="1"/>
    <col min="13572" max="13572" width="11.5546875" style="2" customWidth="1"/>
    <col min="13573" max="13573" width="13.77734375" style="2" customWidth="1"/>
    <col min="13574" max="13579" width="10.77734375" style="2" customWidth="1"/>
    <col min="13580" max="13825" width="8.77734375" style="2"/>
    <col min="13826" max="13826" width="10.77734375" style="2" customWidth="1"/>
    <col min="13827" max="13827" width="13.77734375" style="2" customWidth="1"/>
    <col min="13828" max="13828" width="11.5546875" style="2" customWidth="1"/>
    <col min="13829" max="13829" width="13.77734375" style="2" customWidth="1"/>
    <col min="13830" max="13835" width="10.77734375" style="2" customWidth="1"/>
    <col min="13836" max="14081" width="8.77734375" style="2"/>
    <col min="14082" max="14082" width="10.77734375" style="2" customWidth="1"/>
    <col min="14083" max="14083" width="13.77734375" style="2" customWidth="1"/>
    <col min="14084" max="14084" width="11.5546875" style="2" customWidth="1"/>
    <col min="14085" max="14085" width="13.77734375" style="2" customWidth="1"/>
    <col min="14086" max="14091" width="10.77734375" style="2" customWidth="1"/>
    <col min="14092" max="14337" width="8.77734375" style="2"/>
    <col min="14338" max="14338" width="10.77734375" style="2" customWidth="1"/>
    <col min="14339" max="14339" width="13.77734375" style="2" customWidth="1"/>
    <col min="14340" max="14340" width="11.5546875" style="2" customWidth="1"/>
    <col min="14341" max="14341" width="13.77734375" style="2" customWidth="1"/>
    <col min="14342" max="14347" width="10.77734375" style="2" customWidth="1"/>
    <col min="14348" max="14593" width="8.77734375" style="2"/>
    <col min="14594" max="14594" width="10.77734375" style="2" customWidth="1"/>
    <col min="14595" max="14595" width="13.77734375" style="2" customWidth="1"/>
    <col min="14596" max="14596" width="11.5546875" style="2" customWidth="1"/>
    <col min="14597" max="14597" width="13.77734375" style="2" customWidth="1"/>
    <col min="14598" max="14603" width="10.77734375" style="2" customWidth="1"/>
    <col min="14604" max="14849" width="8.77734375" style="2"/>
    <col min="14850" max="14850" width="10.77734375" style="2" customWidth="1"/>
    <col min="14851" max="14851" width="13.77734375" style="2" customWidth="1"/>
    <col min="14852" max="14852" width="11.5546875" style="2" customWidth="1"/>
    <col min="14853" max="14853" width="13.77734375" style="2" customWidth="1"/>
    <col min="14854" max="14859" width="10.77734375" style="2" customWidth="1"/>
    <col min="14860" max="15105" width="8.77734375" style="2"/>
    <col min="15106" max="15106" width="10.77734375" style="2" customWidth="1"/>
    <col min="15107" max="15107" width="13.77734375" style="2" customWidth="1"/>
    <col min="15108" max="15108" width="11.5546875" style="2" customWidth="1"/>
    <col min="15109" max="15109" width="13.77734375" style="2" customWidth="1"/>
    <col min="15110" max="15115" width="10.77734375" style="2" customWidth="1"/>
    <col min="15116" max="15361" width="8.77734375" style="2"/>
    <col min="15362" max="15362" width="10.77734375" style="2" customWidth="1"/>
    <col min="15363" max="15363" width="13.77734375" style="2" customWidth="1"/>
    <col min="15364" max="15364" width="11.5546875" style="2" customWidth="1"/>
    <col min="15365" max="15365" width="13.77734375" style="2" customWidth="1"/>
    <col min="15366" max="15371" width="10.77734375" style="2" customWidth="1"/>
    <col min="15372" max="15617" width="8.77734375" style="2"/>
    <col min="15618" max="15618" width="10.77734375" style="2" customWidth="1"/>
    <col min="15619" max="15619" width="13.77734375" style="2" customWidth="1"/>
    <col min="15620" max="15620" width="11.5546875" style="2" customWidth="1"/>
    <col min="15621" max="15621" width="13.77734375" style="2" customWidth="1"/>
    <col min="15622" max="15627" width="10.77734375" style="2" customWidth="1"/>
    <col min="15628" max="15873" width="8.77734375" style="2"/>
    <col min="15874" max="15874" width="10.77734375" style="2" customWidth="1"/>
    <col min="15875" max="15875" width="13.77734375" style="2" customWidth="1"/>
    <col min="15876" max="15876" width="11.5546875" style="2" customWidth="1"/>
    <col min="15877" max="15877" width="13.77734375" style="2" customWidth="1"/>
    <col min="15878" max="15883" width="10.77734375" style="2" customWidth="1"/>
    <col min="15884" max="16129" width="8.77734375" style="2"/>
    <col min="16130" max="16130" width="10.77734375" style="2" customWidth="1"/>
    <col min="16131" max="16131" width="13.77734375" style="2" customWidth="1"/>
    <col min="16132" max="16132" width="11.5546875" style="2" customWidth="1"/>
    <col min="16133" max="16133" width="13.77734375" style="2" customWidth="1"/>
    <col min="16134" max="16139" width="10.77734375" style="2" customWidth="1"/>
    <col min="16140" max="16384" width="8.77734375" style="2"/>
  </cols>
  <sheetData>
    <row r="1" spans="1:27" ht="24.6" x14ac:dyDescent="0.4">
      <c r="A1" s="1"/>
      <c r="B1" s="2"/>
      <c r="C1" s="2"/>
      <c r="D1" s="3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6" x14ac:dyDescent="0.3">
      <c r="A2" s="4" t="s">
        <v>3</v>
      </c>
      <c r="B2" s="5"/>
      <c r="C2" s="6" t="s">
        <v>4</v>
      </c>
      <c r="D2" s="7"/>
      <c r="E2" s="8" t="s">
        <v>5</v>
      </c>
      <c r="F2" s="8"/>
      <c r="G2" s="8"/>
      <c r="H2" s="8"/>
      <c r="I2" s="6" t="s">
        <v>6</v>
      </c>
      <c r="J2" s="9"/>
      <c r="K2" s="9"/>
      <c r="L2" s="9"/>
      <c r="M2" s="9"/>
      <c r="N2" s="10"/>
      <c r="O2" s="11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22" customFormat="1" ht="26.4" x14ac:dyDescent="0.25">
      <c r="A3" s="13" t="s">
        <v>7</v>
      </c>
      <c r="B3" s="14" t="s">
        <v>8</v>
      </c>
      <c r="C3" s="15" t="s">
        <v>9</v>
      </c>
      <c r="D3" s="16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8" t="s">
        <v>15</v>
      </c>
      <c r="J3" s="19" t="s">
        <v>0</v>
      </c>
      <c r="K3" s="19" t="s">
        <v>16</v>
      </c>
      <c r="L3" s="19" t="s">
        <v>12</v>
      </c>
      <c r="M3" s="19" t="s">
        <v>17</v>
      </c>
      <c r="N3" s="20" t="s">
        <v>18</v>
      </c>
      <c r="O3" s="14" t="s">
        <v>1</v>
      </c>
      <c r="P3" s="21"/>
    </row>
    <row r="4" spans="1:27" s="22" customFormat="1" x14ac:dyDescent="0.25">
      <c r="A4" s="49">
        <v>43765</v>
      </c>
      <c r="B4" s="31">
        <v>108</v>
      </c>
      <c r="C4" s="23">
        <f t="shared" ref="C4:C23" si="0">AVERAGE($B$4:$B$24)</f>
        <v>118.66666666666667</v>
      </c>
      <c r="D4" s="24">
        <f t="shared" ref="D4" si="1">SQRT(C4)</f>
        <v>10.893423092245461</v>
      </c>
      <c r="E4" s="25">
        <f t="shared" ref="E4:E13" si="2">C4+(3*D4)</f>
        <v>151.34693594340305</v>
      </c>
      <c r="F4" s="25">
        <f t="shared" ref="F4:F24" si="3">C4-(3*D4)</f>
        <v>85.986397389930289</v>
      </c>
      <c r="G4" s="25"/>
      <c r="H4" s="24"/>
      <c r="I4" s="23"/>
      <c r="J4" s="26"/>
      <c r="K4" s="26"/>
      <c r="L4" s="26"/>
      <c r="M4" s="25"/>
      <c r="N4" s="24"/>
      <c r="O4" s="27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s="22" customFormat="1" x14ac:dyDescent="0.25">
      <c r="A5" s="49">
        <v>43772</v>
      </c>
      <c r="B5" s="31">
        <v>109</v>
      </c>
      <c r="C5" s="23">
        <f t="shared" si="0"/>
        <v>118.66666666666667</v>
      </c>
      <c r="D5" s="24">
        <f>SQRT(C5)</f>
        <v>10.893423092245461</v>
      </c>
      <c r="E5" s="25">
        <f t="shared" si="2"/>
        <v>151.34693594340305</v>
      </c>
      <c r="F5" s="25">
        <f t="shared" si="3"/>
        <v>85.986397389930289</v>
      </c>
      <c r="G5" s="25"/>
      <c r="H5" s="24"/>
      <c r="I5" s="23"/>
      <c r="J5" s="26"/>
      <c r="K5" s="26"/>
      <c r="L5" s="26"/>
      <c r="M5" s="26"/>
      <c r="N5" s="24"/>
      <c r="O5" s="28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s="22" customFormat="1" x14ac:dyDescent="0.25">
      <c r="A6" s="49">
        <v>43779</v>
      </c>
      <c r="B6" s="31">
        <v>142</v>
      </c>
      <c r="C6" s="23">
        <f t="shared" si="0"/>
        <v>118.66666666666667</v>
      </c>
      <c r="D6" s="24">
        <f t="shared" ref="D6:D8" si="4">SQRT(C6)</f>
        <v>10.893423092245461</v>
      </c>
      <c r="E6" s="25">
        <f t="shared" si="2"/>
        <v>151.34693594340305</v>
      </c>
      <c r="F6" s="25">
        <f t="shared" si="3"/>
        <v>85.986397389930289</v>
      </c>
      <c r="G6" s="25"/>
      <c r="H6" s="24"/>
      <c r="I6" s="23"/>
      <c r="J6" s="26"/>
      <c r="K6" s="26"/>
      <c r="L6" s="26"/>
      <c r="M6" s="26"/>
      <c r="N6" s="29"/>
      <c r="O6" s="28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2" customFormat="1" x14ac:dyDescent="0.25">
      <c r="A7" s="49">
        <v>43786</v>
      </c>
      <c r="B7" s="38">
        <v>124</v>
      </c>
      <c r="C7" s="23">
        <f t="shared" si="0"/>
        <v>118.66666666666667</v>
      </c>
      <c r="D7" s="24">
        <f t="shared" si="4"/>
        <v>10.893423092245461</v>
      </c>
      <c r="E7" s="25">
        <f t="shared" si="2"/>
        <v>151.34693594340305</v>
      </c>
      <c r="F7" s="25">
        <f t="shared" si="3"/>
        <v>85.986397389930289</v>
      </c>
      <c r="G7" s="25"/>
      <c r="H7" s="24"/>
      <c r="I7" s="23"/>
      <c r="J7" s="26"/>
      <c r="K7" s="26"/>
      <c r="L7" s="26"/>
      <c r="M7" s="26"/>
      <c r="N7" s="29"/>
      <c r="O7" s="28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s="22" customFormat="1" x14ac:dyDescent="0.25">
      <c r="A8" s="49">
        <v>43793</v>
      </c>
      <c r="B8" s="38">
        <v>125</v>
      </c>
      <c r="C8" s="23">
        <f t="shared" si="0"/>
        <v>118.66666666666667</v>
      </c>
      <c r="D8" s="24">
        <f t="shared" si="4"/>
        <v>10.893423092245461</v>
      </c>
      <c r="E8" s="25">
        <f t="shared" si="2"/>
        <v>151.34693594340305</v>
      </c>
      <c r="F8" s="25">
        <f t="shared" si="3"/>
        <v>85.986397389930289</v>
      </c>
      <c r="G8" s="25"/>
      <c r="H8" s="24"/>
      <c r="I8" s="23"/>
      <c r="J8" s="26"/>
      <c r="K8" s="26"/>
      <c r="L8" s="26"/>
      <c r="M8" s="26"/>
      <c r="N8" s="29"/>
      <c r="O8" s="28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s="22" customFormat="1" x14ac:dyDescent="0.25">
      <c r="A9" s="49">
        <v>43800</v>
      </c>
      <c r="B9" s="38">
        <v>110</v>
      </c>
      <c r="C9" s="23">
        <f t="shared" si="0"/>
        <v>118.66666666666667</v>
      </c>
      <c r="D9" s="24">
        <f>SQRT(C9)</f>
        <v>10.893423092245461</v>
      </c>
      <c r="E9" s="25">
        <f t="shared" si="2"/>
        <v>151.34693594340305</v>
      </c>
      <c r="F9" s="25">
        <f t="shared" si="3"/>
        <v>85.986397389930289</v>
      </c>
      <c r="G9" s="25"/>
      <c r="H9" s="24"/>
      <c r="I9" s="23"/>
      <c r="J9" s="26"/>
      <c r="K9" s="26"/>
      <c r="L9" s="26"/>
      <c r="M9" s="26"/>
      <c r="N9" s="29"/>
      <c r="O9" s="28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22" customFormat="1" x14ac:dyDescent="0.25">
      <c r="A10" s="49">
        <v>43807</v>
      </c>
      <c r="B10" s="38">
        <v>119</v>
      </c>
      <c r="C10" s="23">
        <f t="shared" si="0"/>
        <v>118.66666666666667</v>
      </c>
      <c r="D10" s="24">
        <f t="shared" ref="D10:D12" si="5">SQRT(C10)</f>
        <v>10.893423092245461</v>
      </c>
      <c r="E10" s="25">
        <f t="shared" si="2"/>
        <v>151.34693594340305</v>
      </c>
      <c r="F10" s="25">
        <f t="shared" si="3"/>
        <v>85.986397389930289</v>
      </c>
      <c r="G10" s="25"/>
      <c r="H10" s="24"/>
      <c r="I10" s="23"/>
      <c r="J10" s="26"/>
      <c r="K10" s="26"/>
      <c r="L10" s="26"/>
      <c r="M10" s="26"/>
      <c r="N10" s="29"/>
      <c r="O10" s="28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s="22" customFormat="1" x14ac:dyDescent="0.25">
      <c r="A11" s="49">
        <v>43814</v>
      </c>
      <c r="B11" s="38">
        <v>84</v>
      </c>
      <c r="C11" s="23">
        <f t="shared" si="0"/>
        <v>118.66666666666667</v>
      </c>
      <c r="D11" s="24">
        <f t="shared" si="5"/>
        <v>10.893423092245461</v>
      </c>
      <c r="E11" s="25">
        <f t="shared" si="2"/>
        <v>151.34693594340305</v>
      </c>
      <c r="F11" s="25">
        <f t="shared" si="3"/>
        <v>85.986397389930289</v>
      </c>
      <c r="G11" s="25"/>
      <c r="H11" s="24"/>
      <c r="I11" s="23"/>
      <c r="J11" s="26"/>
      <c r="K11" s="26"/>
      <c r="L11" s="26"/>
      <c r="M11" s="26"/>
      <c r="N11" s="29"/>
      <c r="O11" s="28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s="22" customFormat="1" x14ac:dyDescent="0.25">
      <c r="A12" s="49">
        <v>43821</v>
      </c>
      <c r="B12" s="38">
        <v>117</v>
      </c>
      <c r="C12" s="23">
        <f t="shared" si="0"/>
        <v>118.66666666666667</v>
      </c>
      <c r="D12" s="24">
        <f t="shared" si="5"/>
        <v>10.893423092245461</v>
      </c>
      <c r="E12" s="25">
        <f t="shared" si="2"/>
        <v>151.34693594340305</v>
      </c>
      <c r="F12" s="25">
        <f t="shared" si="3"/>
        <v>85.986397389930289</v>
      </c>
      <c r="G12" s="25"/>
      <c r="H12" s="24"/>
      <c r="I12" s="23"/>
      <c r="J12" s="26"/>
      <c r="K12" s="26"/>
      <c r="L12" s="26"/>
      <c r="M12" s="26"/>
      <c r="N12" s="29"/>
      <c r="O12" s="28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s="22" customFormat="1" x14ac:dyDescent="0.25">
      <c r="A13" s="49">
        <v>43828</v>
      </c>
      <c r="B13" s="38">
        <v>111</v>
      </c>
      <c r="C13" s="23">
        <f t="shared" si="0"/>
        <v>118.66666666666667</v>
      </c>
      <c r="D13" s="24">
        <f>SQRT(C13)</f>
        <v>10.893423092245461</v>
      </c>
      <c r="E13" s="25">
        <f t="shared" si="2"/>
        <v>151.34693594340305</v>
      </c>
      <c r="F13" s="25">
        <f t="shared" si="3"/>
        <v>85.986397389930289</v>
      </c>
      <c r="G13" s="25"/>
      <c r="H13" s="24"/>
      <c r="I13" s="23"/>
      <c r="J13" s="26"/>
      <c r="K13" s="26"/>
      <c r="L13" s="26"/>
      <c r="M13" s="26"/>
      <c r="N13" s="29"/>
      <c r="O13" s="28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22" customFormat="1" x14ac:dyDescent="0.25">
      <c r="A14" s="49">
        <v>43835</v>
      </c>
      <c r="B14" s="38">
        <v>120</v>
      </c>
      <c r="C14" s="23">
        <f t="shared" si="0"/>
        <v>118.66666666666667</v>
      </c>
      <c r="D14" s="24">
        <f t="shared" ref="D14:D21" si="6">SQRT(C14)</f>
        <v>10.893423092245461</v>
      </c>
      <c r="E14" s="25">
        <f>C14+(3*D14)</f>
        <v>151.34693594340305</v>
      </c>
      <c r="F14" s="25">
        <f t="shared" si="3"/>
        <v>85.986397389930289</v>
      </c>
      <c r="G14" s="25"/>
      <c r="H14" s="24"/>
      <c r="I14" s="23"/>
      <c r="J14" s="26"/>
      <c r="K14" s="26"/>
      <c r="L14" s="26"/>
      <c r="M14" s="26"/>
      <c r="N14" s="29"/>
      <c r="O14" s="28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s="22" customFormat="1" x14ac:dyDescent="0.25">
      <c r="A15" s="49">
        <v>43842</v>
      </c>
      <c r="B15" s="38">
        <v>129</v>
      </c>
      <c r="C15" s="23">
        <f t="shared" si="0"/>
        <v>118.66666666666667</v>
      </c>
      <c r="D15" s="24">
        <f t="shared" si="6"/>
        <v>10.893423092245461</v>
      </c>
      <c r="E15" s="25">
        <f t="shared" ref="E15:E16" si="7">C15+(3*D15)</f>
        <v>151.34693594340305</v>
      </c>
      <c r="F15" s="25">
        <f t="shared" si="3"/>
        <v>85.986397389930289</v>
      </c>
      <c r="G15" s="25"/>
      <c r="H15" s="24"/>
      <c r="I15" s="23"/>
      <c r="J15" s="26"/>
      <c r="K15" s="26"/>
      <c r="L15" s="26"/>
      <c r="M15" s="26"/>
      <c r="N15" s="29"/>
      <c r="O15" s="28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s="22" customFormat="1" x14ac:dyDescent="0.25">
      <c r="A16" s="49">
        <v>43849</v>
      </c>
      <c r="B16" s="38">
        <v>125</v>
      </c>
      <c r="C16" s="23">
        <f t="shared" si="0"/>
        <v>118.66666666666667</v>
      </c>
      <c r="D16" s="24">
        <f t="shared" si="6"/>
        <v>10.893423092245461</v>
      </c>
      <c r="E16" s="25">
        <f t="shared" si="7"/>
        <v>151.34693594340305</v>
      </c>
      <c r="F16" s="25">
        <f t="shared" si="3"/>
        <v>85.986397389930289</v>
      </c>
      <c r="G16" s="25"/>
      <c r="H16" s="24"/>
      <c r="I16" s="23"/>
      <c r="J16" s="26"/>
      <c r="K16" s="26"/>
      <c r="L16" s="26"/>
      <c r="M16" s="26"/>
      <c r="N16" s="29"/>
      <c r="O16" s="28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s="22" customFormat="1" x14ac:dyDescent="0.25">
      <c r="A17" s="49">
        <v>43856</v>
      </c>
      <c r="B17" s="38">
        <v>109</v>
      </c>
      <c r="C17" s="23">
        <f t="shared" si="0"/>
        <v>118.66666666666667</v>
      </c>
      <c r="D17" s="24">
        <f t="shared" si="6"/>
        <v>10.893423092245461</v>
      </c>
      <c r="E17" s="25">
        <f>C17+(3*D17)</f>
        <v>151.34693594340305</v>
      </c>
      <c r="F17" s="25">
        <f t="shared" si="3"/>
        <v>85.986397389930289</v>
      </c>
      <c r="G17" s="25"/>
      <c r="H17" s="24"/>
      <c r="I17" s="23"/>
      <c r="J17" s="26"/>
      <c r="K17" s="26"/>
      <c r="L17" s="26"/>
      <c r="M17" s="26"/>
      <c r="N17" s="29"/>
      <c r="O17" s="28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s="22" customFormat="1" x14ac:dyDescent="0.25">
      <c r="A18" s="49">
        <v>43863</v>
      </c>
      <c r="B18" s="38">
        <v>120</v>
      </c>
      <c r="C18" s="23">
        <f t="shared" si="0"/>
        <v>118.66666666666667</v>
      </c>
      <c r="D18" s="24">
        <f t="shared" si="6"/>
        <v>10.893423092245461</v>
      </c>
      <c r="E18" s="25">
        <f t="shared" ref="E18:E24" si="8">C18+(3*D18)</f>
        <v>151.34693594340305</v>
      </c>
      <c r="F18" s="25">
        <f t="shared" si="3"/>
        <v>85.986397389930289</v>
      </c>
      <c r="G18" s="25"/>
      <c r="H18" s="24"/>
      <c r="I18" s="23"/>
      <c r="J18" s="26"/>
      <c r="K18" s="26"/>
      <c r="L18" s="26"/>
      <c r="M18" s="26"/>
      <c r="N18" s="29"/>
      <c r="O18" s="28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s="22" customFormat="1" x14ac:dyDescent="0.25">
      <c r="A19" s="49">
        <v>43870</v>
      </c>
      <c r="B19" s="38">
        <v>139</v>
      </c>
      <c r="C19" s="23">
        <f t="shared" si="0"/>
        <v>118.66666666666667</v>
      </c>
      <c r="D19" s="24">
        <f t="shared" si="6"/>
        <v>10.893423092245461</v>
      </c>
      <c r="E19" s="25">
        <f t="shared" si="8"/>
        <v>151.34693594340305</v>
      </c>
      <c r="F19" s="25">
        <f t="shared" si="3"/>
        <v>85.986397389930289</v>
      </c>
      <c r="G19" s="25"/>
      <c r="H19" s="24"/>
      <c r="I19" s="23"/>
      <c r="J19" s="26"/>
      <c r="K19" s="26"/>
      <c r="L19" s="26"/>
      <c r="M19" s="26"/>
      <c r="N19" s="29"/>
      <c r="O19" s="28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s="22" customFormat="1" ht="14.4" x14ac:dyDescent="0.3">
      <c r="A20" s="49">
        <v>43877</v>
      </c>
      <c r="B20" s="40">
        <v>122</v>
      </c>
      <c r="C20" s="23">
        <f t="shared" si="0"/>
        <v>118.66666666666667</v>
      </c>
      <c r="D20" s="24">
        <f t="shared" si="6"/>
        <v>10.893423092245461</v>
      </c>
      <c r="E20" s="25">
        <f t="shared" si="8"/>
        <v>151.34693594340305</v>
      </c>
      <c r="F20" s="25">
        <f t="shared" si="3"/>
        <v>85.986397389930289</v>
      </c>
      <c r="G20" s="25"/>
      <c r="H20" s="24"/>
      <c r="I20" s="23"/>
      <c r="J20" s="26"/>
      <c r="K20" s="26"/>
      <c r="L20" s="26"/>
      <c r="M20" s="26"/>
      <c r="N20" s="29"/>
      <c r="O20" s="28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22" customFormat="1" ht="14.4" x14ac:dyDescent="0.3">
      <c r="A21" s="49">
        <v>43884</v>
      </c>
      <c r="B21" s="40">
        <v>105</v>
      </c>
      <c r="C21" s="23">
        <f t="shared" si="0"/>
        <v>118.66666666666667</v>
      </c>
      <c r="D21" s="24">
        <f t="shared" si="6"/>
        <v>10.893423092245461</v>
      </c>
      <c r="E21" s="25">
        <f t="shared" si="8"/>
        <v>151.34693594340305</v>
      </c>
      <c r="F21" s="25">
        <f t="shared" si="3"/>
        <v>85.986397389930289</v>
      </c>
      <c r="G21" s="25"/>
      <c r="H21" s="24"/>
      <c r="I21" s="23"/>
      <c r="J21" s="32"/>
      <c r="K21" s="32"/>
      <c r="L21" s="32"/>
      <c r="M21" s="26"/>
      <c r="N21" s="29"/>
      <c r="O21" s="28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s="22" customFormat="1" ht="14.4" x14ac:dyDescent="0.3">
      <c r="A22" s="49">
        <v>43891</v>
      </c>
      <c r="B22" s="40">
        <v>133</v>
      </c>
      <c r="C22" s="23">
        <f t="shared" si="0"/>
        <v>118.66666666666667</v>
      </c>
      <c r="D22" s="24">
        <f>SQRT(C22)</f>
        <v>10.893423092245461</v>
      </c>
      <c r="E22" s="25">
        <f t="shared" si="8"/>
        <v>151.34693594340305</v>
      </c>
      <c r="F22" s="25">
        <f t="shared" si="3"/>
        <v>85.986397389930289</v>
      </c>
      <c r="G22" s="25"/>
      <c r="H22" s="24"/>
      <c r="I22" s="23"/>
      <c r="J22" s="32"/>
      <c r="K22" s="32"/>
      <c r="L22" s="32"/>
      <c r="M22" s="26"/>
      <c r="N22" s="29"/>
      <c r="O22" s="28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s="22" customFormat="1" ht="14.4" x14ac:dyDescent="0.3">
      <c r="A23" s="49">
        <v>43898</v>
      </c>
      <c r="B23" s="40">
        <v>138</v>
      </c>
      <c r="C23" s="23">
        <f t="shared" si="0"/>
        <v>118.66666666666667</v>
      </c>
      <c r="D23" s="24">
        <f t="shared" ref="D23" si="9">SQRT(C23)</f>
        <v>10.893423092245461</v>
      </c>
      <c r="E23" s="25">
        <f t="shared" si="8"/>
        <v>151.34693594340305</v>
      </c>
      <c r="F23" s="25">
        <f t="shared" si="3"/>
        <v>85.986397389930289</v>
      </c>
      <c r="G23" s="25"/>
      <c r="H23" s="24"/>
      <c r="I23" s="23"/>
      <c r="J23" s="25"/>
      <c r="K23" s="36"/>
      <c r="L23" s="36"/>
      <c r="M23" s="32"/>
      <c r="N23" s="33"/>
      <c r="O23" s="34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4.4" x14ac:dyDescent="0.3">
      <c r="A24" s="49">
        <v>43905</v>
      </c>
      <c r="B24" s="40">
        <v>103</v>
      </c>
      <c r="C24" s="23">
        <f>AVERAGE($B$4:$B$24)</f>
        <v>118.66666666666667</v>
      </c>
      <c r="D24" s="24">
        <f>SQRT(C24)</f>
        <v>10.893423092245461</v>
      </c>
      <c r="E24" s="25">
        <f t="shared" si="8"/>
        <v>151.34693594340305</v>
      </c>
      <c r="F24" s="25">
        <f t="shared" si="3"/>
        <v>85.986397389930289</v>
      </c>
      <c r="G24" s="25"/>
      <c r="H24" s="24"/>
      <c r="I24" s="23"/>
      <c r="J24" s="25"/>
      <c r="K24" s="25"/>
      <c r="L24" s="25"/>
      <c r="M24" s="32"/>
      <c r="N24" s="33"/>
      <c r="O24" s="35"/>
    </row>
    <row r="25" spans="1:27" ht="14.4" x14ac:dyDescent="0.3">
      <c r="A25" s="49">
        <v>43912</v>
      </c>
      <c r="B25" s="40">
        <v>77</v>
      </c>
      <c r="C25" s="23"/>
      <c r="D25" s="24"/>
      <c r="E25" s="25"/>
      <c r="F25" s="25"/>
      <c r="G25" s="25"/>
      <c r="H25" s="24"/>
      <c r="I25" s="23"/>
      <c r="J25" s="25"/>
      <c r="K25" s="25"/>
      <c r="L25" s="25"/>
      <c r="M25" s="25"/>
      <c r="N25" s="37"/>
      <c r="O25" s="38"/>
    </row>
    <row r="26" spans="1:27" ht="14.4" x14ac:dyDescent="0.3">
      <c r="A26" s="49">
        <v>43919</v>
      </c>
      <c r="B26" s="40">
        <v>61</v>
      </c>
      <c r="C26" s="23">
        <f>AVERAGE($B$26:$B$55)</f>
        <v>112.23333333333333</v>
      </c>
      <c r="D26" s="24">
        <f t="shared" ref="D26" si="10">SQRT(C26)</f>
        <v>10.594023472379762</v>
      </c>
      <c r="E26" s="25">
        <f t="shared" ref="E26" si="11">C26+(3*D26)</f>
        <v>144.01540375047261</v>
      </c>
      <c r="F26" s="25">
        <f t="shared" ref="F26" si="12">C26-(3*D26)</f>
        <v>80.451262916194054</v>
      </c>
      <c r="G26" s="25"/>
      <c r="H26" s="24"/>
      <c r="I26" s="23"/>
      <c r="J26" s="25"/>
      <c r="K26" s="25"/>
      <c r="L26" s="25"/>
      <c r="M26" s="25"/>
      <c r="N26" s="24"/>
      <c r="O26" s="38"/>
    </row>
    <row r="27" spans="1:27" ht="14.4" x14ac:dyDescent="0.3">
      <c r="A27" s="49">
        <v>43926</v>
      </c>
      <c r="B27" s="40">
        <v>66</v>
      </c>
      <c r="C27" s="23">
        <f t="shared" ref="C27:C55" si="13">AVERAGE($B$26:$B$55)</f>
        <v>112.23333333333333</v>
      </c>
      <c r="D27" s="24">
        <f t="shared" ref="D27" si="14">SQRT(C27)</f>
        <v>10.594023472379762</v>
      </c>
      <c r="E27" s="25">
        <f t="shared" ref="E27" si="15">C27+(3*D27)</f>
        <v>144.01540375047261</v>
      </c>
      <c r="F27" s="25">
        <f t="shared" ref="F27" si="16">C27-(3*D27)</f>
        <v>80.451262916194054</v>
      </c>
      <c r="G27" s="25"/>
      <c r="H27" s="24"/>
      <c r="I27" s="23"/>
      <c r="J27" s="25"/>
      <c r="K27" s="25"/>
      <c r="L27" s="25"/>
      <c r="M27" s="25"/>
      <c r="N27" s="24"/>
      <c r="O27" s="38"/>
    </row>
    <row r="28" spans="1:27" ht="14.4" x14ac:dyDescent="0.3">
      <c r="A28" s="49">
        <v>43933</v>
      </c>
      <c r="B28" s="40">
        <v>79</v>
      </c>
      <c r="C28" s="23">
        <f t="shared" si="13"/>
        <v>112.23333333333333</v>
      </c>
      <c r="D28" s="24">
        <f t="shared" ref="D28" si="17">SQRT(C28)</f>
        <v>10.594023472379762</v>
      </c>
      <c r="E28" s="25">
        <f t="shared" ref="E28" si="18">C28+(3*D28)</f>
        <v>144.01540375047261</v>
      </c>
      <c r="F28" s="25">
        <f t="shared" ref="F28" si="19">C28-(3*D28)</f>
        <v>80.451262916194054</v>
      </c>
      <c r="G28" s="25"/>
      <c r="H28" s="24"/>
      <c r="I28" s="23"/>
      <c r="J28" s="25"/>
      <c r="K28" s="25"/>
      <c r="L28" s="25"/>
      <c r="M28" s="25"/>
      <c r="N28" s="24"/>
      <c r="O28" s="38"/>
    </row>
    <row r="29" spans="1:27" s="12" customFormat="1" ht="14.4" x14ac:dyDescent="0.3">
      <c r="A29" s="49">
        <v>43940</v>
      </c>
      <c r="B29" s="40">
        <v>77</v>
      </c>
      <c r="C29" s="23">
        <f t="shared" si="13"/>
        <v>112.23333333333333</v>
      </c>
      <c r="D29" s="24">
        <f t="shared" ref="D29" si="20">SQRT(C29)</f>
        <v>10.594023472379762</v>
      </c>
      <c r="E29" s="25">
        <f t="shared" ref="E29" si="21">C29+(3*D29)</f>
        <v>144.01540375047261</v>
      </c>
      <c r="F29" s="25">
        <f t="shared" ref="F29" si="22">C29-(3*D29)</f>
        <v>80.451262916194054</v>
      </c>
      <c r="G29" s="25"/>
      <c r="H29" s="24"/>
      <c r="I29" s="23"/>
      <c r="J29" s="25"/>
      <c r="K29" s="25"/>
      <c r="L29" s="25"/>
      <c r="M29" s="25"/>
      <c r="N29" s="24"/>
      <c r="O29" s="38"/>
    </row>
    <row r="30" spans="1:27" s="12" customFormat="1" ht="14.4" x14ac:dyDescent="0.3">
      <c r="A30" s="49">
        <v>43947</v>
      </c>
      <c r="B30" s="40">
        <v>94</v>
      </c>
      <c r="C30" s="23">
        <f t="shared" si="13"/>
        <v>112.23333333333333</v>
      </c>
      <c r="D30" s="24">
        <f t="shared" ref="D30" si="23">SQRT(C30)</f>
        <v>10.594023472379762</v>
      </c>
      <c r="E30" s="25">
        <f t="shared" ref="E30" si="24">C30+(3*D30)</f>
        <v>144.01540375047261</v>
      </c>
      <c r="F30" s="25">
        <f t="shared" ref="F30" si="25">C30-(3*D30)</f>
        <v>80.451262916194054</v>
      </c>
      <c r="G30" s="25"/>
      <c r="H30" s="24"/>
      <c r="I30" s="23"/>
      <c r="J30" s="25"/>
      <c r="K30" s="25"/>
      <c r="L30" s="25"/>
      <c r="M30" s="25"/>
      <c r="N30" s="24"/>
      <c r="O30" s="38"/>
    </row>
    <row r="31" spans="1:27" s="12" customFormat="1" ht="14.4" x14ac:dyDescent="0.3">
      <c r="A31" s="49">
        <v>43954</v>
      </c>
      <c r="B31" s="40">
        <v>96</v>
      </c>
      <c r="C31" s="23">
        <f t="shared" si="13"/>
        <v>112.23333333333333</v>
      </c>
      <c r="D31" s="24">
        <f t="shared" ref="D31" si="26">SQRT(C31)</f>
        <v>10.594023472379762</v>
      </c>
      <c r="E31" s="25">
        <f t="shared" ref="E31" si="27">C31+(3*D31)</f>
        <v>144.01540375047261</v>
      </c>
      <c r="F31" s="25">
        <f t="shared" ref="F31" si="28">C31-(3*D31)</f>
        <v>80.451262916194054</v>
      </c>
      <c r="G31" s="25"/>
      <c r="H31" s="24"/>
      <c r="I31" s="23"/>
      <c r="J31" s="25"/>
      <c r="K31" s="25"/>
      <c r="L31" s="25"/>
      <c r="M31" s="25"/>
      <c r="N31" s="24"/>
      <c r="O31" s="38"/>
    </row>
    <row r="32" spans="1:27" s="12" customFormat="1" ht="14.4" x14ac:dyDescent="0.3">
      <c r="A32" s="49">
        <v>43961</v>
      </c>
      <c r="B32" s="40">
        <v>75</v>
      </c>
      <c r="C32" s="23">
        <f t="shared" si="13"/>
        <v>112.23333333333333</v>
      </c>
      <c r="D32" s="24">
        <f t="shared" ref="D32:D54" si="29">SQRT(C32)</f>
        <v>10.594023472379762</v>
      </c>
      <c r="E32" s="25">
        <f t="shared" ref="E32:E54" si="30">C32+(3*D32)</f>
        <v>144.01540375047261</v>
      </c>
      <c r="F32" s="25">
        <f t="shared" ref="F32:F54" si="31">C32-(3*D32)</f>
        <v>80.451262916194054</v>
      </c>
      <c r="G32" s="25"/>
      <c r="H32" s="24"/>
      <c r="I32" s="23"/>
      <c r="J32" s="25"/>
      <c r="K32" s="25"/>
      <c r="L32" s="25"/>
      <c r="M32" s="25"/>
      <c r="N32" s="24"/>
      <c r="O32" s="38"/>
    </row>
    <row r="33" spans="1:15" s="12" customFormat="1" ht="14.4" x14ac:dyDescent="0.3">
      <c r="A33" s="49">
        <v>43968</v>
      </c>
      <c r="B33" s="40">
        <v>94</v>
      </c>
      <c r="C33" s="23">
        <f t="shared" si="13"/>
        <v>112.23333333333333</v>
      </c>
      <c r="D33" s="24">
        <f t="shared" si="29"/>
        <v>10.594023472379762</v>
      </c>
      <c r="E33" s="25">
        <f t="shared" si="30"/>
        <v>144.01540375047261</v>
      </c>
      <c r="F33" s="25">
        <f t="shared" si="31"/>
        <v>80.451262916194054</v>
      </c>
      <c r="G33" s="25"/>
      <c r="H33" s="24"/>
      <c r="I33" s="23"/>
      <c r="J33" s="25"/>
      <c r="K33" s="25"/>
      <c r="L33" s="25"/>
      <c r="M33" s="25"/>
      <c r="N33" s="24"/>
      <c r="O33" s="38"/>
    </row>
    <row r="34" spans="1:15" s="12" customFormat="1" ht="14.4" x14ac:dyDescent="0.3">
      <c r="A34" s="49">
        <v>43975</v>
      </c>
      <c r="B34" s="40">
        <v>111</v>
      </c>
      <c r="C34" s="23">
        <f t="shared" si="13"/>
        <v>112.23333333333333</v>
      </c>
      <c r="D34" s="24">
        <f t="shared" si="29"/>
        <v>10.594023472379762</v>
      </c>
      <c r="E34" s="25">
        <f t="shared" si="30"/>
        <v>144.01540375047261</v>
      </c>
      <c r="F34" s="25">
        <f t="shared" si="31"/>
        <v>80.451262916194054</v>
      </c>
      <c r="G34" s="25"/>
      <c r="H34" s="24"/>
      <c r="M34" s="25"/>
      <c r="N34" s="24"/>
      <c r="O34" s="38"/>
    </row>
    <row r="35" spans="1:15" s="12" customFormat="1" ht="14.4" x14ac:dyDescent="0.3">
      <c r="A35" s="49">
        <v>43982</v>
      </c>
      <c r="B35" s="40">
        <v>93</v>
      </c>
      <c r="C35" s="23">
        <f t="shared" si="13"/>
        <v>112.23333333333333</v>
      </c>
      <c r="D35" s="24">
        <f t="shared" si="29"/>
        <v>10.594023472379762</v>
      </c>
      <c r="E35" s="25">
        <f t="shared" si="30"/>
        <v>144.01540375047261</v>
      </c>
      <c r="F35" s="25">
        <f t="shared" si="31"/>
        <v>80.451262916194054</v>
      </c>
      <c r="G35" s="25"/>
      <c r="H35" s="24"/>
      <c r="M35" s="25"/>
      <c r="N35" s="24"/>
      <c r="O35" s="38"/>
    </row>
    <row r="36" spans="1:15" s="12" customFormat="1" x14ac:dyDescent="0.25">
      <c r="A36" s="49">
        <v>43989</v>
      </c>
      <c r="B36" s="12">
        <v>104</v>
      </c>
      <c r="C36" s="23">
        <f t="shared" si="13"/>
        <v>112.23333333333333</v>
      </c>
      <c r="D36" s="24">
        <f t="shared" si="29"/>
        <v>10.594023472379762</v>
      </c>
      <c r="E36" s="25">
        <f t="shared" si="30"/>
        <v>144.01540375047261</v>
      </c>
      <c r="F36" s="25">
        <f t="shared" si="31"/>
        <v>80.451262916194054</v>
      </c>
      <c r="G36" s="25"/>
      <c r="H36" s="24"/>
      <c r="M36" s="25"/>
      <c r="N36" s="24"/>
      <c r="O36" s="38"/>
    </row>
    <row r="37" spans="1:15" s="12" customFormat="1" x14ac:dyDescent="0.25">
      <c r="A37" s="49">
        <v>43996</v>
      </c>
      <c r="B37" s="12">
        <v>105</v>
      </c>
      <c r="C37" s="23">
        <f t="shared" si="13"/>
        <v>112.23333333333333</v>
      </c>
      <c r="D37" s="24">
        <f t="shared" si="29"/>
        <v>10.594023472379762</v>
      </c>
      <c r="E37" s="25">
        <f t="shared" si="30"/>
        <v>144.01540375047261</v>
      </c>
      <c r="F37" s="25">
        <f t="shared" si="31"/>
        <v>80.451262916194054</v>
      </c>
      <c r="G37" s="25"/>
      <c r="H37" s="24"/>
      <c r="M37" s="25"/>
      <c r="N37" s="24"/>
      <c r="O37" s="38"/>
    </row>
    <row r="38" spans="1:15" s="12" customFormat="1" x14ac:dyDescent="0.25">
      <c r="A38" s="49">
        <v>44003</v>
      </c>
      <c r="B38" s="12">
        <v>119</v>
      </c>
      <c r="C38" s="23">
        <f t="shared" si="13"/>
        <v>112.23333333333333</v>
      </c>
      <c r="D38" s="24">
        <f t="shared" si="29"/>
        <v>10.594023472379762</v>
      </c>
      <c r="E38" s="25">
        <f t="shared" si="30"/>
        <v>144.01540375047261</v>
      </c>
      <c r="F38" s="25">
        <f t="shared" si="31"/>
        <v>80.451262916194054</v>
      </c>
      <c r="G38" s="25"/>
      <c r="H38" s="24"/>
      <c r="M38" s="25"/>
      <c r="N38" s="24"/>
      <c r="O38" s="39"/>
    </row>
    <row r="39" spans="1:15" s="12" customFormat="1" x14ac:dyDescent="0.25">
      <c r="A39" s="49">
        <v>44010</v>
      </c>
      <c r="B39" s="12">
        <v>108</v>
      </c>
      <c r="C39" s="23">
        <f t="shared" si="13"/>
        <v>112.23333333333333</v>
      </c>
      <c r="D39" s="24">
        <f t="shared" si="29"/>
        <v>10.594023472379762</v>
      </c>
      <c r="E39" s="25">
        <f t="shared" si="30"/>
        <v>144.01540375047261</v>
      </c>
      <c r="F39" s="25">
        <f t="shared" si="31"/>
        <v>80.451262916194054</v>
      </c>
      <c r="G39" s="25"/>
      <c r="H39" s="24"/>
      <c r="M39" s="25"/>
      <c r="N39" s="24"/>
      <c r="O39" s="38"/>
    </row>
    <row r="40" spans="1:15" s="12" customFormat="1" x14ac:dyDescent="0.25">
      <c r="A40" s="49">
        <v>44017</v>
      </c>
      <c r="B40" s="12">
        <v>112</v>
      </c>
      <c r="C40" s="23">
        <f t="shared" si="13"/>
        <v>112.23333333333333</v>
      </c>
      <c r="D40" s="24">
        <f t="shared" si="29"/>
        <v>10.594023472379762</v>
      </c>
      <c r="E40" s="25">
        <f t="shared" si="30"/>
        <v>144.01540375047261</v>
      </c>
      <c r="F40" s="25">
        <f t="shared" si="31"/>
        <v>80.451262916194054</v>
      </c>
      <c r="G40" s="25"/>
      <c r="H40" s="24"/>
      <c r="M40" s="25"/>
      <c r="N40" s="24"/>
      <c r="O40" s="38"/>
    </row>
    <row r="41" spans="1:15" s="12" customFormat="1" ht="13.5" customHeight="1" x14ac:dyDescent="0.25">
      <c r="A41" s="49">
        <v>44024</v>
      </c>
      <c r="B41" s="12">
        <v>151</v>
      </c>
      <c r="C41" s="23">
        <f t="shared" si="13"/>
        <v>112.23333333333333</v>
      </c>
      <c r="D41" s="24">
        <f t="shared" si="29"/>
        <v>10.594023472379762</v>
      </c>
      <c r="E41" s="25">
        <f t="shared" si="30"/>
        <v>144.01540375047261</v>
      </c>
      <c r="F41" s="25">
        <f t="shared" si="31"/>
        <v>80.451262916194054</v>
      </c>
      <c r="G41" s="25"/>
      <c r="H41" s="24"/>
      <c r="M41" s="25"/>
      <c r="N41" s="24"/>
      <c r="O41" s="38"/>
    </row>
    <row r="42" spans="1:15" s="12" customFormat="1" ht="13.5" customHeight="1" x14ac:dyDescent="0.25">
      <c r="A42" s="49">
        <v>44031</v>
      </c>
      <c r="B42" s="12">
        <v>128</v>
      </c>
      <c r="C42" s="23">
        <f t="shared" si="13"/>
        <v>112.23333333333333</v>
      </c>
      <c r="D42" s="24">
        <f t="shared" si="29"/>
        <v>10.594023472379762</v>
      </c>
      <c r="E42" s="25">
        <f t="shared" si="30"/>
        <v>144.01540375047261</v>
      </c>
      <c r="F42" s="25">
        <f t="shared" si="31"/>
        <v>80.451262916194054</v>
      </c>
      <c r="G42" s="25"/>
      <c r="H42" s="24"/>
      <c r="M42" s="25"/>
      <c r="N42" s="24"/>
      <c r="O42" s="38"/>
    </row>
    <row r="43" spans="1:15" s="12" customFormat="1" ht="13.5" customHeight="1" x14ac:dyDescent="0.25">
      <c r="A43" s="49">
        <v>44038</v>
      </c>
      <c r="B43" s="12">
        <v>120</v>
      </c>
      <c r="C43" s="23">
        <f t="shared" si="13"/>
        <v>112.23333333333333</v>
      </c>
      <c r="D43" s="24">
        <f t="shared" si="29"/>
        <v>10.594023472379762</v>
      </c>
      <c r="E43" s="25">
        <f t="shared" si="30"/>
        <v>144.01540375047261</v>
      </c>
      <c r="F43" s="25">
        <f t="shared" si="31"/>
        <v>80.451262916194054</v>
      </c>
      <c r="G43" s="25"/>
      <c r="H43" s="24"/>
      <c r="M43" s="25"/>
      <c r="N43" s="24"/>
      <c r="O43" s="38"/>
    </row>
    <row r="44" spans="1:15" s="12" customFormat="1" x14ac:dyDescent="0.25">
      <c r="A44" s="49">
        <v>44045</v>
      </c>
      <c r="B44" s="12">
        <v>130</v>
      </c>
      <c r="C44" s="23">
        <f t="shared" si="13"/>
        <v>112.23333333333333</v>
      </c>
      <c r="D44" s="24">
        <f t="shared" si="29"/>
        <v>10.594023472379762</v>
      </c>
      <c r="E44" s="25">
        <f t="shared" si="30"/>
        <v>144.01540375047261</v>
      </c>
      <c r="F44" s="25">
        <f t="shared" si="31"/>
        <v>80.451262916194054</v>
      </c>
      <c r="G44" s="25"/>
      <c r="H44" s="24"/>
      <c r="M44" s="25"/>
      <c r="N44" s="24"/>
      <c r="O44" s="39"/>
    </row>
    <row r="45" spans="1:15" s="12" customFormat="1" x14ac:dyDescent="0.25">
      <c r="A45" s="49">
        <v>44052</v>
      </c>
      <c r="B45" s="12">
        <v>125</v>
      </c>
      <c r="C45" s="23">
        <f t="shared" si="13"/>
        <v>112.23333333333333</v>
      </c>
      <c r="D45" s="24">
        <f t="shared" si="29"/>
        <v>10.594023472379762</v>
      </c>
      <c r="E45" s="25">
        <f t="shared" si="30"/>
        <v>144.01540375047261</v>
      </c>
      <c r="F45" s="25">
        <f t="shared" si="31"/>
        <v>80.451262916194054</v>
      </c>
      <c r="G45" s="25"/>
      <c r="H45" s="24"/>
      <c r="M45" s="25"/>
      <c r="N45" s="24"/>
      <c r="O45" s="38"/>
    </row>
    <row r="46" spans="1:15" s="12" customFormat="1" x14ac:dyDescent="0.25">
      <c r="A46" s="49">
        <v>44059</v>
      </c>
      <c r="B46" s="12">
        <v>146</v>
      </c>
      <c r="C46" s="23">
        <f t="shared" si="13"/>
        <v>112.23333333333333</v>
      </c>
      <c r="D46" s="24">
        <f t="shared" si="29"/>
        <v>10.594023472379762</v>
      </c>
      <c r="E46" s="25">
        <f t="shared" si="30"/>
        <v>144.01540375047261</v>
      </c>
      <c r="F46" s="25">
        <f t="shared" si="31"/>
        <v>80.451262916194054</v>
      </c>
      <c r="G46" s="25"/>
      <c r="H46" s="24"/>
      <c r="M46" s="25"/>
      <c r="N46" s="24"/>
      <c r="O46" s="38"/>
    </row>
    <row r="47" spans="1:15" s="12" customFormat="1" x14ac:dyDescent="0.25">
      <c r="A47" s="49">
        <v>44066</v>
      </c>
      <c r="B47" s="12">
        <v>130</v>
      </c>
      <c r="C47" s="23">
        <f t="shared" si="13"/>
        <v>112.23333333333333</v>
      </c>
      <c r="D47" s="24">
        <f t="shared" si="29"/>
        <v>10.594023472379762</v>
      </c>
      <c r="E47" s="25">
        <f t="shared" si="30"/>
        <v>144.01540375047261</v>
      </c>
      <c r="F47" s="25">
        <f t="shared" si="31"/>
        <v>80.451262916194054</v>
      </c>
      <c r="G47" s="25"/>
      <c r="H47" s="24"/>
      <c r="M47" s="25"/>
      <c r="N47" s="24"/>
      <c r="O47" s="38"/>
    </row>
    <row r="48" spans="1:15" s="12" customFormat="1" x14ac:dyDescent="0.25">
      <c r="A48" s="49">
        <v>44073</v>
      </c>
      <c r="B48" s="12">
        <v>141</v>
      </c>
      <c r="C48" s="23">
        <f t="shared" si="13"/>
        <v>112.23333333333333</v>
      </c>
      <c r="D48" s="24">
        <f t="shared" si="29"/>
        <v>10.594023472379762</v>
      </c>
      <c r="E48" s="25">
        <f t="shared" si="30"/>
        <v>144.01540375047261</v>
      </c>
      <c r="F48" s="25">
        <f t="shared" si="31"/>
        <v>80.451262916194054</v>
      </c>
      <c r="G48" s="25"/>
      <c r="H48" s="24"/>
      <c r="M48" s="25"/>
      <c r="N48" s="24"/>
      <c r="O48" s="38"/>
    </row>
    <row r="49" spans="1:15" s="12" customFormat="1" x14ac:dyDescent="0.25">
      <c r="A49" s="49">
        <v>44080</v>
      </c>
      <c r="B49" s="12">
        <v>151</v>
      </c>
      <c r="C49" s="23">
        <f t="shared" si="13"/>
        <v>112.23333333333333</v>
      </c>
      <c r="D49" s="24">
        <f t="shared" si="29"/>
        <v>10.594023472379762</v>
      </c>
      <c r="E49" s="25">
        <f t="shared" si="30"/>
        <v>144.01540375047261</v>
      </c>
      <c r="F49" s="25">
        <f t="shared" si="31"/>
        <v>80.451262916194054</v>
      </c>
      <c r="G49" s="25"/>
      <c r="H49" s="24"/>
      <c r="M49" s="25"/>
      <c r="N49" s="24"/>
      <c r="O49" s="38"/>
    </row>
    <row r="50" spans="1:15" s="12" customFormat="1" x14ac:dyDescent="0.25">
      <c r="A50" s="49">
        <v>44087</v>
      </c>
      <c r="B50" s="12">
        <v>133</v>
      </c>
      <c r="C50" s="23">
        <f t="shared" si="13"/>
        <v>112.23333333333333</v>
      </c>
      <c r="D50" s="24">
        <f t="shared" si="29"/>
        <v>10.594023472379762</v>
      </c>
      <c r="E50" s="25">
        <f t="shared" si="30"/>
        <v>144.01540375047261</v>
      </c>
      <c r="F50" s="25">
        <f t="shared" si="31"/>
        <v>80.451262916194054</v>
      </c>
      <c r="G50" s="25"/>
      <c r="H50" s="24"/>
      <c r="M50" s="25"/>
      <c r="N50" s="24"/>
      <c r="O50" s="38"/>
    </row>
    <row r="51" spans="1:15" s="12" customFormat="1" x14ac:dyDescent="0.25">
      <c r="A51" s="49">
        <v>44094</v>
      </c>
      <c r="B51" s="12">
        <v>125</v>
      </c>
      <c r="C51" s="23">
        <f t="shared" si="13"/>
        <v>112.23333333333333</v>
      </c>
      <c r="D51" s="24">
        <f t="shared" si="29"/>
        <v>10.594023472379762</v>
      </c>
      <c r="E51" s="25">
        <f t="shared" si="30"/>
        <v>144.01540375047261</v>
      </c>
      <c r="F51" s="25">
        <f t="shared" si="31"/>
        <v>80.451262916194054</v>
      </c>
      <c r="G51" s="25"/>
      <c r="H51" s="24"/>
      <c r="M51" s="25"/>
      <c r="N51" s="24"/>
      <c r="O51" s="38"/>
    </row>
    <row r="52" spans="1:15" s="12" customFormat="1" x14ac:dyDescent="0.25">
      <c r="A52" s="49">
        <v>44101</v>
      </c>
      <c r="B52" s="12">
        <v>152</v>
      </c>
      <c r="C52" s="23">
        <f t="shared" si="13"/>
        <v>112.23333333333333</v>
      </c>
      <c r="D52" s="24">
        <f t="shared" si="29"/>
        <v>10.594023472379762</v>
      </c>
      <c r="E52" s="25">
        <f t="shared" si="30"/>
        <v>144.01540375047261</v>
      </c>
      <c r="F52" s="25">
        <f t="shared" si="31"/>
        <v>80.451262916194054</v>
      </c>
      <c r="G52" s="25"/>
      <c r="H52" s="24"/>
      <c r="M52" s="25"/>
      <c r="N52" s="24"/>
      <c r="O52" s="38"/>
    </row>
    <row r="53" spans="1:15" s="12" customFormat="1" x14ac:dyDescent="0.25">
      <c r="A53" s="49">
        <v>44108</v>
      </c>
      <c r="B53" s="12">
        <v>125</v>
      </c>
      <c r="C53" s="23">
        <f t="shared" si="13"/>
        <v>112.23333333333333</v>
      </c>
      <c r="D53" s="24">
        <f t="shared" si="29"/>
        <v>10.594023472379762</v>
      </c>
      <c r="E53" s="25">
        <f t="shared" si="30"/>
        <v>144.01540375047261</v>
      </c>
      <c r="F53" s="25">
        <f t="shared" si="31"/>
        <v>80.451262916194054</v>
      </c>
      <c r="G53" s="25"/>
      <c r="H53" s="24"/>
      <c r="M53" s="25"/>
      <c r="N53" s="24"/>
      <c r="O53" s="38"/>
    </row>
    <row r="54" spans="1:15" s="12" customFormat="1" x14ac:dyDescent="0.25">
      <c r="A54" s="49">
        <v>44115</v>
      </c>
      <c r="B54" s="12">
        <v>116</v>
      </c>
      <c r="C54" s="23">
        <f t="shared" si="13"/>
        <v>112.23333333333333</v>
      </c>
      <c r="D54" s="24">
        <f t="shared" si="29"/>
        <v>10.594023472379762</v>
      </c>
      <c r="E54" s="25">
        <f t="shared" si="30"/>
        <v>144.01540375047261</v>
      </c>
      <c r="F54" s="25">
        <f t="shared" si="31"/>
        <v>80.451262916194054</v>
      </c>
      <c r="G54" s="25"/>
      <c r="H54" s="24"/>
      <c r="M54" s="25"/>
      <c r="N54" s="24"/>
      <c r="O54" s="38"/>
    </row>
    <row r="55" spans="1:15" x14ac:dyDescent="0.25">
      <c r="A55" s="49">
        <v>44122</v>
      </c>
      <c r="B55" s="12">
        <v>100</v>
      </c>
      <c r="C55" s="23">
        <f t="shared" si="13"/>
        <v>112.23333333333333</v>
      </c>
      <c r="D55" s="24">
        <f t="shared" ref="D55" si="32">SQRT(C55)</f>
        <v>10.594023472379762</v>
      </c>
      <c r="E55" s="25">
        <f t="shared" ref="E55" si="33">C55+(3*D55)</f>
        <v>144.01540375047261</v>
      </c>
      <c r="F55" s="25">
        <f t="shared" ref="F55" si="34">C55-(3*D55)</f>
        <v>80.451262916194054</v>
      </c>
      <c r="G55" s="25"/>
      <c r="H55" s="24"/>
      <c r="M55" s="25"/>
      <c r="N55" s="24"/>
      <c r="O55" s="38"/>
    </row>
    <row r="56" spans="1:15" x14ac:dyDescent="0.25">
      <c r="A56" s="48" t="s">
        <v>19</v>
      </c>
    </row>
    <row r="57" spans="1:15" ht="14.4" x14ac:dyDescent="0.3">
      <c r="A57" s="30"/>
      <c r="B57" s="40"/>
      <c r="C57" s="23"/>
      <c r="D57" s="24"/>
      <c r="E57" s="25"/>
      <c r="F57" s="25"/>
      <c r="G57" s="25"/>
      <c r="H57" s="24"/>
      <c r="I57" s="23"/>
      <c r="J57" s="25"/>
      <c r="K57" s="25"/>
      <c r="L57" s="25"/>
      <c r="M57" s="25"/>
      <c r="N57" s="24"/>
      <c r="O57" s="38"/>
    </row>
    <row r="58" spans="1:15" ht="14.4" x14ac:dyDescent="0.3">
      <c r="A58" s="30"/>
      <c r="B58" s="40"/>
      <c r="C58" s="23"/>
      <c r="D58" s="24"/>
      <c r="E58" s="25"/>
      <c r="F58" s="25"/>
      <c r="G58" s="25"/>
      <c r="H58" s="24"/>
      <c r="I58" s="23"/>
      <c r="J58" s="25"/>
      <c r="K58" s="25"/>
      <c r="L58" s="25"/>
      <c r="M58" s="25"/>
      <c r="N58" s="24"/>
      <c r="O58" s="38"/>
    </row>
    <row r="59" spans="1:15" ht="14.4" x14ac:dyDescent="0.3">
      <c r="A59" s="30"/>
      <c r="B59" s="40"/>
      <c r="C59" s="23"/>
      <c r="D59" s="24"/>
      <c r="E59" s="25"/>
      <c r="F59" s="25"/>
      <c r="G59" s="25"/>
      <c r="H59" s="24"/>
      <c r="I59" s="23"/>
      <c r="J59" s="25"/>
      <c r="K59" s="25"/>
      <c r="L59" s="25"/>
      <c r="M59" s="25"/>
      <c r="N59" s="24"/>
      <c r="O59" s="38"/>
    </row>
    <row r="60" spans="1:15" ht="14.4" x14ac:dyDescent="0.3">
      <c r="A60" s="30"/>
      <c r="B60" s="40"/>
      <c r="C60" s="23"/>
      <c r="D60" s="24"/>
      <c r="E60" s="25"/>
      <c r="F60" s="25"/>
      <c r="G60" s="25"/>
      <c r="H60" s="24"/>
      <c r="I60" s="23"/>
      <c r="J60" s="25"/>
      <c r="K60" s="25"/>
      <c r="L60" s="25"/>
      <c r="M60" s="25"/>
      <c r="N60" s="24"/>
      <c r="O60" s="38"/>
    </row>
    <row r="61" spans="1:15" ht="14.4" x14ac:dyDescent="0.3">
      <c r="A61" s="30"/>
      <c r="B61" s="40"/>
      <c r="C61" s="23"/>
      <c r="D61" s="24"/>
      <c r="E61" s="25"/>
      <c r="F61" s="25"/>
      <c r="G61" s="25"/>
      <c r="H61" s="24"/>
      <c r="I61" s="23"/>
      <c r="J61" s="25"/>
      <c r="K61" s="25"/>
      <c r="L61" s="25"/>
      <c r="M61" s="25"/>
      <c r="N61" s="24"/>
      <c r="O61" s="38"/>
    </row>
    <row r="62" spans="1:15" ht="14.4" x14ac:dyDescent="0.3">
      <c r="A62" s="30"/>
      <c r="B62" s="40"/>
      <c r="C62" s="23"/>
      <c r="D62" s="24"/>
      <c r="E62" s="25"/>
      <c r="F62" s="25"/>
      <c r="G62" s="25"/>
      <c r="H62" s="24"/>
      <c r="I62" s="23"/>
      <c r="J62" s="25"/>
      <c r="K62" s="25"/>
      <c r="L62" s="25"/>
      <c r="M62" s="25"/>
      <c r="N62" s="24"/>
      <c r="O62" s="38"/>
    </row>
    <row r="63" spans="1:15" ht="14.4" x14ac:dyDescent="0.3">
      <c r="A63" s="30"/>
      <c r="B63" s="40"/>
      <c r="C63" s="23"/>
      <c r="D63" s="24"/>
      <c r="E63" s="25"/>
      <c r="F63" s="25"/>
      <c r="G63" s="25"/>
      <c r="H63" s="24"/>
      <c r="I63" s="23"/>
      <c r="J63" s="25"/>
      <c r="K63" s="25"/>
      <c r="L63" s="25"/>
      <c r="M63" s="25"/>
      <c r="N63" s="24"/>
      <c r="O63" s="38"/>
    </row>
    <row r="64" spans="1:15" ht="14.4" x14ac:dyDescent="0.3">
      <c r="A64" s="30"/>
      <c r="B64" s="40"/>
      <c r="C64" s="23"/>
      <c r="D64" s="24"/>
      <c r="E64" s="25"/>
      <c r="F64" s="25"/>
      <c r="G64" s="25"/>
      <c r="H64" s="24"/>
      <c r="I64" s="23"/>
      <c r="J64" s="25"/>
      <c r="K64" s="25"/>
      <c r="L64" s="25"/>
      <c r="M64" s="25"/>
      <c r="N64" s="24"/>
      <c r="O64" s="38"/>
    </row>
    <row r="65" spans="1:15" ht="14.4" x14ac:dyDescent="0.3">
      <c r="A65" s="30"/>
      <c r="B65" s="40"/>
      <c r="C65" s="23"/>
      <c r="D65" s="24"/>
      <c r="E65" s="25"/>
      <c r="F65" s="25"/>
      <c r="G65" s="25"/>
      <c r="H65" s="24"/>
      <c r="I65" s="23"/>
      <c r="J65" s="25"/>
      <c r="K65" s="25"/>
      <c r="L65" s="25"/>
      <c r="M65" s="25"/>
      <c r="N65" s="24"/>
      <c r="O65" s="38"/>
    </row>
    <row r="66" spans="1:15" ht="14.4" x14ac:dyDescent="0.3">
      <c r="A66" s="30"/>
      <c r="B66" s="40"/>
      <c r="C66" s="23"/>
      <c r="D66" s="24"/>
      <c r="E66" s="25"/>
      <c r="F66" s="25"/>
      <c r="G66" s="25"/>
      <c r="H66" s="24"/>
      <c r="I66" s="23"/>
      <c r="J66" s="25"/>
      <c r="K66" s="25"/>
      <c r="L66" s="25"/>
      <c r="M66" s="25"/>
      <c r="N66" s="24"/>
      <c r="O66" s="38"/>
    </row>
    <row r="67" spans="1:15" ht="14.4" x14ac:dyDescent="0.3">
      <c r="A67" s="30"/>
      <c r="B67" s="40"/>
      <c r="C67" s="23"/>
      <c r="D67" s="24"/>
      <c r="E67" s="25"/>
      <c r="F67" s="25"/>
      <c r="G67" s="25"/>
      <c r="H67" s="24"/>
      <c r="I67" s="23"/>
      <c r="J67" s="25"/>
      <c r="K67" s="25"/>
      <c r="L67" s="25"/>
      <c r="M67" s="25"/>
      <c r="N67" s="24"/>
      <c r="O67" s="38"/>
    </row>
    <row r="68" spans="1:15" ht="14.4" x14ac:dyDescent="0.3">
      <c r="A68" s="30"/>
      <c r="B68" s="40"/>
      <c r="C68" s="23"/>
      <c r="D68" s="24"/>
      <c r="E68" s="25"/>
      <c r="F68" s="25"/>
      <c r="G68" s="25"/>
      <c r="H68" s="24"/>
      <c r="I68" s="23"/>
      <c r="J68" s="25"/>
      <c r="K68" s="25"/>
      <c r="L68" s="25"/>
      <c r="M68" s="25"/>
      <c r="N68" s="24"/>
      <c r="O68" s="38"/>
    </row>
    <row r="69" spans="1:15" ht="14.4" x14ac:dyDescent="0.3">
      <c r="A69" s="30"/>
      <c r="B69" s="40"/>
      <c r="C69" s="23"/>
      <c r="D69" s="24"/>
      <c r="E69" s="25"/>
      <c r="F69" s="25"/>
      <c r="G69" s="25"/>
      <c r="H69" s="24"/>
      <c r="I69" s="23"/>
      <c r="J69" s="25"/>
      <c r="K69" s="25"/>
      <c r="L69" s="25"/>
      <c r="M69" s="25"/>
      <c r="N69" s="24"/>
      <c r="O69" s="38"/>
    </row>
    <row r="70" spans="1:15" ht="14.4" x14ac:dyDescent="0.3">
      <c r="A70" s="30"/>
      <c r="B70" s="40"/>
      <c r="C70" s="23"/>
      <c r="D70" s="24"/>
      <c r="E70" s="25"/>
      <c r="F70" s="25"/>
      <c r="G70" s="25"/>
      <c r="H70" s="24"/>
      <c r="I70" s="23"/>
      <c r="J70" s="25"/>
      <c r="K70" s="25"/>
      <c r="L70" s="25"/>
      <c r="M70" s="25"/>
      <c r="N70" s="24"/>
      <c r="O70" s="38"/>
    </row>
    <row r="71" spans="1:15" ht="14.4" x14ac:dyDescent="0.3">
      <c r="A71" s="30"/>
      <c r="B71" s="40"/>
      <c r="C71" s="23"/>
      <c r="D71" s="24"/>
      <c r="E71" s="25"/>
      <c r="F71" s="25"/>
      <c r="G71" s="25"/>
      <c r="H71" s="24"/>
      <c r="I71" s="23"/>
      <c r="J71" s="25"/>
      <c r="K71" s="25"/>
      <c r="L71" s="25"/>
      <c r="M71" s="25"/>
      <c r="N71" s="24"/>
      <c r="O71" s="38"/>
    </row>
    <row r="72" spans="1:15" ht="14.4" x14ac:dyDescent="0.3">
      <c r="A72" s="41"/>
      <c r="B72" s="42"/>
      <c r="C72" s="43"/>
      <c r="D72" s="44"/>
      <c r="E72" s="45"/>
      <c r="F72" s="45"/>
      <c r="G72" s="45"/>
      <c r="H72" s="44"/>
      <c r="I72" s="43"/>
      <c r="J72" s="45"/>
      <c r="K72" s="45"/>
      <c r="L72" s="45"/>
      <c r="M72" s="45"/>
      <c r="N72" s="44"/>
      <c r="O72" s="46"/>
    </row>
    <row r="73" spans="1:15" x14ac:dyDescent="0.25">
      <c r="A73" s="47"/>
      <c r="B73" s="36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36"/>
    </row>
    <row r="74" spans="1:15" x14ac:dyDescent="0.25">
      <c r="A74" s="47"/>
      <c r="B74" s="36"/>
      <c r="C74" s="36"/>
      <c r="D74" s="36"/>
      <c r="E74" s="36"/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opLeftCell="M1" zoomScale="90" zoomScaleNormal="90" workbookViewId="0">
      <selection activeCell="C24" sqref="C4:C24"/>
    </sheetView>
  </sheetViews>
  <sheetFormatPr defaultRowHeight="13.2" x14ac:dyDescent="0.25"/>
  <cols>
    <col min="1" max="1" width="10.77734375" style="48" customWidth="1"/>
    <col min="2" max="2" width="13.77734375" style="12" customWidth="1"/>
    <col min="3" max="3" width="11.5546875" style="12" customWidth="1"/>
    <col min="4" max="4" width="13.77734375" style="12" customWidth="1"/>
    <col min="5" max="11" width="10.77734375" style="12" customWidth="1"/>
    <col min="12" max="13" width="9.77734375" style="12" customWidth="1"/>
    <col min="14" max="14" width="10" style="12" customWidth="1"/>
    <col min="15" max="27" width="8.77734375" style="12"/>
    <col min="28" max="257" width="8.77734375" style="2"/>
    <col min="258" max="258" width="10.77734375" style="2" customWidth="1"/>
    <col min="259" max="259" width="13.77734375" style="2" customWidth="1"/>
    <col min="260" max="260" width="11.5546875" style="2" customWidth="1"/>
    <col min="261" max="261" width="13.77734375" style="2" customWidth="1"/>
    <col min="262" max="267" width="10.77734375" style="2" customWidth="1"/>
    <col min="268" max="513" width="8.77734375" style="2"/>
    <col min="514" max="514" width="10.77734375" style="2" customWidth="1"/>
    <col min="515" max="515" width="13.77734375" style="2" customWidth="1"/>
    <col min="516" max="516" width="11.5546875" style="2" customWidth="1"/>
    <col min="517" max="517" width="13.77734375" style="2" customWidth="1"/>
    <col min="518" max="523" width="10.77734375" style="2" customWidth="1"/>
    <col min="524" max="769" width="8.77734375" style="2"/>
    <col min="770" max="770" width="10.77734375" style="2" customWidth="1"/>
    <col min="771" max="771" width="13.77734375" style="2" customWidth="1"/>
    <col min="772" max="772" width="11.5546875" style="2" customWidth="1"/>
    <col min="773" max="773" width="13.77734375" style="2" customWidth="1"/>
    <col min="774" max="779" width="10.77734375" style="2" customWidth="1"/>
    <col min="780" max="1025" width="8.77734375" style="2"/>
    <col min="1026" max="1026" width="10.77734375" style="2" customWidth="1"/>
    <col min="1027" max="1027" width="13.77734375" style="2" customWidth="1"/>
    <col min="1028" max="1028" width="11.5546875" style="2" customWidth="1"/>
    <col min="1029" max="1029" width="13.77734375" style="2" customWidth="1"/>
    <col min="1030" max="1035" width="10.77734375" style="2" customWidth="1"/>
    <col min="1036" max="1281" width="8.77734375" style="2"/>
    <col min="1282" max="1282" width="10.77734375" style="2" customWidth="1"/>
    <col min="1283" max="1283" width="13.77734375" style="2" customWidth="1"/>
    <col min="1284" max="1284" width="11.5546875" style="2" customWidth="1"/>
    <col min="1285" max="1285" width="13.77734375" style="2" customWidth="1"/>
    <col min="1286" max="1291" width="10.77734375" style="2" customWidth="1"/>
    <col min="1292" max="1537" width="8.77734375" style="2"/>
    <col min="1538" max="1538" width="10.77734375" style="2" customWidth="1"/>
    <col min="1539" max="1539" width="13.77734375" style="2" customWidth="1"/>
    <col min="1540" max="1540" width="11.5546875" style="2" customWidth="1"/>
    <col min="1541" max="1541" width="13.77734375" style="2" customWidth="1"/>
    <col min="1542" max="1547" width="10.77734375" style="2" customWidth="1"/>
    <col min="1548" max="1793" width="8.77734375" style="2"/>
    <col min="1794" max="1794" width="10.77734375" style="2" customWidth="1"/>
    <col min="1795" max="1795" width="13.77734375" style="2" customWidth="1"/>
    <col min="1796" max="1796" width="11.5546875" style="2" customWidth="1"/>
    <col min="1797" max="1797" width="13.77734375" style="2" customWidth="1"/>
    <col min="1798" max="1803" width="10.77734375" style="2" customWidth="1"/>
    <col min="1804" max="2049" width="8.77734375" style="2"/>
    <col min="2050" max="2050" width="10.77734375" style="2" customWidth="1"/>
    <col min="2051" max="2051" width="13.77734375" style="2" customWidth="1"/>
    <col min="2052" max="2052" width="11.5546875" style="2" customWidth="1"/>
    <col min="2053" max="2053" width="13.77734375" style="2" customWidth="1"/>
    <col min="2054" max="2059" width="10.77734375" style="2" customWidth="1"/>
    <col min="2060" max="2305" width="8.77734375" style="2"/>
    <col min="2306" max="2306" width="10.77734375" style="2" customWidth="1"/>
    <col min="2307" max="2307" width="13.77734375" style="2" customWidth="1"/>
    <col min="2308" max="2308" width="11.5546875" style="2" customWidth="1"/>
    <col min="2309" max="2309" width="13.77734375" style="2" customWidth="1"/>
    <col min="2310" max="2315" width="10.77734375" style="2" customWidth="1"/>
    <col min="2316" max="2561" width="8.77734375" style="2"/>
    <col min="2562" max="2562" width="10.77734375" style="2" customWidth="1"/>
    <col min="2563" max="2563" width="13.77734375" style="2" customWidth="1"/>
    <col min="2564" max="2564" width="11.5546875" style="2" customWidth="1"/>
    <col min="2565" max="2565" width="13.77734375" style="2" customWidth="1"/>
    <col min="2566" max="2571" width="10.77734375" style="2" customWidth="1"/>
    <col min="2572" max="2817" width="8.77734375" style="2"/>
    <col min="2818" max="2818" width="10.77734375" style="2" customWidth="1"/>
    <col min="2819" max="2819" width="13.77734375" style="2" customWidth="1"/>
    <col min="2820" max="2820" width="11.5546875" style="2" customWidth="1"/>
    <col min="2821" max="2821" width="13.77734375" style="2" customWidth="1"/>
    <col min="2822" max="2827" width="10.77734375" style="2" customWidth="1"/>
    <col min="2828" max="3073" width="8.77734375" style="2"/>
    <col min="3074" max="3074" width="10.77734375" style="2" customWidth="1"/>
    <col min="3075" max="3075" width="13.77734375" style="2" customWidth="1"/>
    <col min="3076" max="3076" width="11.5546875" style="2" customWidth="1"/>
    <col min="3077" max="3077" width="13.77734375" style="2" customWidth="1"/>
    <col min="3078" max="3083" width="10.77734375" style="2" customWidth="1"/>
    <col min="3084" max="3329" width="8.77734375" style="2"/>
    <col min="3330" max="3330" width="10.77734375" style="2" customWidth="1"/>
    <col min="3331" max="3331" width="13.77734375" style="2" customWidth="1"/>
    <col min="3332" max="3332" width="11.5546875" style="2" customWidth="1"/>
    <col min="3333" max="3333" width="13.77734375" style="2" customWidth="1"/>
    <col min="3334" max="3339" width="10.77734375" style="2" customWidth="1"/>
    <col min="3340" max="3585" width="8.77734375" style="2"/>
    <col min="3586" max="3586" width="10.77734375" style="2" customWidth="1"/>
    <col min="3587" max="3587" width="13.77734375" style="2" customWidth="1"/>
    <col min="3588" max="3588" width="11.5546875" style="2" customWidth="1"/>
    <col min="3589" max="3589" width="13.77734375" style="2" customWidth="1"/>
    <col min="3590" max="3595" width="10.77734375" style="2" customWidth="1"/>
    <col min="3596" max="3841" width="8.77734375" style="2"/>
    <col min="3842" max="3842" width="10.77734375" style="2" customWidth="1"/>
    <col min="3843" max="3843" width="13.77734375" style="2" customWidth="1"/>
    <col min="3844" max="3844" width="11.5546875" style="2" customWidth="1"/>
    <col min="3845" max="3845" width="13.77734375" style="2" customWidth="1"/>
    <col min="3846" max="3851" width="10.77734375" style="2" customWidth="1"/>
    <col min="3852" max="4097" width="8.77734375" style="2"/>
    <col min="4098" max="4098" width="10.77734375" style="2" customWidth="1"/>
    <col min="4099" max="4099" width="13.77734375" style="2" customWidth="1"/>
    <col min="4100" max="4100" width="11.5546875" style="2" customWidth="1"/>
    <col min="4101" max="4101" width="13.77734375" style="2" customWidth="1"/>
    <col min="4102" max="4107" width="10.77734375" style="2" customWidth="1"/>
    <col min="4108" max="4353" width="8.77734375" style="2"/>
    <col min="4354" max="4354" width="10.77734375" style="2" customWidth="1"/>
    <col min="4355" max="4355" width="13.77734375" style="2" customWidth="1"/>
    <col min="4356" max="4356" width="11.5546875" style="2" customWidth="1"/>
    <col min="4357" max="4357" width="13.77734375" style="2" customWidth="1"/>
    <col min="4358" max="4363" width="10.77734375" style="2" customWidth="1"/>
    <col min="4364" max="4609" width="8.77734375" style="2"/>
    <col min="4610" max="4610" width="10.77734375" style="2" customWidth="1"/>
    <col min="4611" max="4611" width="13.77734375" style="2" customWidth="1"/>
    <col min="4612" max="4612" width="11.5546875" style="2" customWidth="1"/>
    <col min="4613" max="4613" width="13.77734375" style="2" customWidth="1"/>
    <col min="4614" max="4619" width="10.77734375" style="2" customWidth="1"/>
    <col min="4620" max="4865" width="8.77734375" style="2"/>
    <col min="4866" max="4866" width="10.77734375" style="2" customWidth="1"/>
    <col min="4867" max="4867" width="13.77734375" style="2" customWidth="1"/>
    <col min="4868" max="4868" width="11.5546875" style="2" customWidth="1"/>
    <col min="4869" max="4869" width="13.77734375" style="2" customWidth="1"/>
    <col min="4870" max="4875" width="10.77734375" style="2" customWidth="1"/>
    <col min="4876" max="5121" width="8.77734375" style="2"/>
    <col min="5122" max="5122" width="10.77734375" style="2" customWidth="1"/>
    <col min="5123" max="5123" width="13.77734375" style="2" customWidth="1"/>
    <col min="5124" max="5124" width="11.5546875" style="2" customWidth="1"/>
    <col min="5125" max="5125" width="13.77734375" style="2" customWidth="1"/>
    <col min="5126" max="5131" width="10.77734375" style="2" customWidth="1"/>
    <col min="5132" max="5377" width="8.77734375" style="2"/>
    <col min="5378" max="5378" width="10.77734375" style="2" customWidth="1"/>
    <col min="5379" max="5379" width="13.77734375" style="2" customWidth="1"/>
    <col min="5380" max="5380" width="11.5546875" style="2" customWidth="1"/>
    <col min="5381" max="5381" width="13.77734375" style="2" customWidth="1"/>
    <col min="5382" max="5387" width="10.77734375" style="2" customWidth="1"/>
    <col min="5388" max="5633" width="8.77734375" style="2"/>
    <col min="5634" max="5634" width="10.77734375" style="2" customWidth="1"/>
    <col min="5635" max="5635" width="13.77734375" style="2" customWidth="1"/>
    <col min="5636" max="5636" width="11.5546875" style="2" customWidth="1"/>
    <col min="5637" max="5637" width="13.77734375" style="2" customWidth="1"/>
    <col min="5638" max="5643" width="10.77734375" style="2" customWidth="1"/>
    <col min="5644" max="5889" width="8.77734375" style="2"/>
    <col min="5890" max="5890" width="10.77734375" style="2" customWidth="1"/>
    <col min="5891" max="5891" width="13.77734375" style="2" customWidth="1"/>
    <col min="5892" max="5892" width="11.5546875" style="2" customWidth="1"/>
    <col min="5893" max="5893" width="13.77734375" style="2" customWidth="1"/>
    <col min="5894" max="5899" width="10.77734375" style="2" customWidth="1"/>
    <col min="5900" max="6145" width="8.77734375" style="2"/>
    <col min="6146" max="6146" width="10.77734375" style="2" customWidth="1"/>
    <col min="6147" max="6147" width="13.77734375" style="2" customWidth="1"/>
    <col min="6148" max="6148" width="11.5546875" style="2" customWidth="1"/>
    <col min="6149" max="6149" width="13.77734375" style="2" customWidth="1"/>
    <col min="6150" max="6155" width="10.77734375" style="2" customWidth="1"/>
    <col min="6156" max="6401" width="8.77734375" style="2"/>
    <col min="6402" max="6402" width="10.77734375" style="2" customWidth="1"/>
    <col min="6403" max="6403" width="13.77734375" style="2" customWidth="1"/>
    <col min="6404" max="6404" width="11.5546875" style="2" customWidth="1"/>
    <col min="6405" max="6405" width="13.77734375" style="2" customWidth="1"/>
    <col min="6406" max="6411" width="10.77734375" style="2" customWidth="1"/>
    <col min="6412" max="6657" width="8.77734375" style="2"/>
    <col min="6658" max="6658" width="10.77734375" style="2" customWidth="1"/>
    <col min="6659" max="6659" width="13.77734375" style="2" customWidth="1"/>
    <col min="6660" max="6660" width="11.5546875" style="2" customWidth="1"/>
    <col min="6661" max="6661" width="13.77734375" style="2" customWidth="1"/>
    <col min="6662" max="6667" width="10.77734375" style="2" customWidth="1"/>
    <col min="6668" max="6913" width="8.77734375" style="2"/>
    <col min="6914" max="6914" width="10.77734375" style="2" customWidth="1"/>
    <col min="6915" max="6915" width="13.77734375" style="2" customWidth="1"/>
    <col min="6916" max="6916" width="11.5546875" style="2" customWidth="1"/>
    <col min="6917" max="6917" width="13.77734375" style="2" customWidth="1"/>
    <col min="6918" max="6923" width="10.77734375" style="2" customWidth="1"/>
    <col min="6924" max="7169" width="8.77734375" style="2"/>
    <col min="7170" max="7170" width="10.77734375" style="2" customWidth="1"/>
    <col min="7171" max="7171" width="13.77734375" style="2" customWidth="1"/>
    <col min="7172" max="7172" width="11.5546875" style="2" customWidth="1"/>
    <col min="7173" max="7173" width="13.77734375" style="2" customWidth="1"/>
    <col min="7174" max="7179" width="10.77734375" style="2" customWidth="1"/>
    <col min="7180" max="7425" width="8.77734375" style="2"/>
    <col min="7426" max="7426" width="10.77734375" style="2" customWidth="1"/>
    <col min="7427" max="7427" width="13.77734375" style="2" customWidth="1"/>
    <col min="7428" max="7428" width="11.5546875" style="2" customWidth="1"/>
    <col min="7429" max="7429" width="13.77734375" style="2" customWidth="1"/>
    <col min="7430" max="7435" width="10.77734375" style="2" customWidth="1"/>
    <col min="7436" max="7681" width="8.77734375" style="2"/>
    <col min="7682" max="7682" width="10.77734375" style="2" customWidth="1"/>
    <col min="7683" max="7683" width="13.77734375" style="2" customWidth="1"/>
    <col min="7684" max="7684" width="11.5546875" style="2" customWidth="1"/>
    <col min="7685" max="7685" width="13.77734375" style="2" customWidth="1"/>
    <col min="7686" max="7691" width="10.77734375" style="2" customWidth="1"/>
    <col min="7692" max="7937" width="8.77734375" style="2"/>
    <col min="7938" max="7938" width="10.77734375" style="2" customWidth="1"/>
    <col min="7939" max="7939" width="13.77734375" style="2" customWidth="1"/>
    <col min="7940" max="7940" width="11.5546875" style="2" customWidth="1"/>
    <col min="7941" max="7941" width="13.77734375" style="2" customWidth="1"/>
    <col min="7942" max="7947" width="10.77734375" style="2" customWidth="1"/>
    <col min="7948" max="8193" width="8.77734375" style="2"/>
    <col min="8194" max="8194" width="10.77734375" style="2" customWidth="1"/>
    <col min="8195" max="8195" width="13.77734375" style="2" customWidth="1"/>
    <col min="8196" max="8196" width="11.5546875" style="2" customWidth="1"/>
    <col min="8197" max="8197" width="13.77734375" style="2" customWidth="1"/>
    <col min="8198" max="8203" width="10.77734375" style="2" customWidth="1"/>
    <col min="8204" max="8449" width="8.77734375" style="2"/>
    <col min="8450" max="8450" width="10.77734375" style="2" customWidth="1"/>
    <col min="8451" max="8451" width="13.77734375" style="2" customWidth="1"/>
    <col min="8452" max="8452" width="11.5546875" style="2" customWidth="1"/>
    <col min="8453" max="8453" width="13.77734375" style="2" customWidth="1"/>
    <col min="8454" max="8459" width="10.77734375" style="2" customWidth="1"/>
    <col min="8460" max="8705" width="8.77734375" style="2"/>
    <col min="8706" max="8706" width="10.77734375" style="2" customWidth="1"/>
    <col min="8707" max="8707" width="13.77734375" style="2" customWidth="1"/>
    <col min="8708" max="8708" width="11.5546875" style="2" customWidth="1"/>
    <col min="8709" max="8709" width="13.77734375" style="2" customWidth="1"/>
    <col min="8710" max="8715" width="10.77734375" style="2" customWidth="1"/>
    <col min="8716" max="8961" width="8.77734375" style="2"/>
    <col min="8962" max="8962" width="10.77734375" style="2" customWidth="1"/>
    <col min="8963" max="8963" width="13.77734375" style="2" customWidth="1"/>
    <col min="8964" max="8964" width="11.5546875" style="2" customWidth="1"/>
    <col min="8965" max="8965" width="13.77734375" style="2" customWidth="1"/>
    <col min="8966" max="8971" width="10.77734375" style="2" customWidth="1"/>
    <col min="8972" max="9217" width="8.77734375" style="2"/>
    <col min="9218" max="9218" width="10.77734375" style="2" customWidth="1"/>
    <col min="9219" max="9219" width="13.77734375" style="2" customWidth="1"/>
    <col min="9220" max="9220" width="11.5546875" style="2" customWidth="1"/>
    <col min="9221" max="9221" width="13.77734375" style="2" customWidth="1"/>
    <col min="9222" max="9227" width="10.77734375" style="2" customWidth="1"/>
    <col min="9228" max="9473" width="8.77734375" style="2"/>
    <col min="9474" max="9474" width="10.77734375" style="2" customWidth="1"/>
    <col min="9475" max="9475" width="13.77734375" style="2" customWidth="1"/>
    <col min="9476" max="9476" width="11.5546875" style="2" customWidth="1"/>
    <col min="9477" max="9477" width="13.77734375" style="2" customWidth="1"/>
    <col min="9478" max="9483" width="10.77734375" style="2" customWidth="1"/>
    <col min="9484" max="9729" width="8.77734375" style="2"/>
    <col min="9730" max="9730" width="10.77734375" style="2" customWidth="1"/>
    <col min="9731" max="9731" width="13.77734375" style="2" customWidth="1"/>
    <col min="9732" max="9732" width="11.5546875" style="2" customWidth="1"/>
    <col min="9733" max="9733" width="13.77734375" style="2" customWidth="1"/>
    <col min="9734" max="9739" width="10.77734375" style="2" customWidth="1"/>
    <col min="9740" max="9985" width="8.77734375" style="2"/>
    <col min="9986" max="9986" width="10.77734375" style="2" customWidth="1"/>
    <col min="9987" max="9987" width="13.77734375" style="2" customWidth="1"/>
    <col min="9988" max="9988" width="11.5546875" style="2" customWidth="1"/>
    <col min="9989" max="9989" width="13.77734375" style="2" customWidth="1"/>
    <col min="9990" max="9995" width="10.77734375" style="2" customWidth="1"/>
    <col min="9996" max="10241" width="8.77734375" style="2"/>
    <col min="10242" max="10242" width="10.77734375" style="2" customWidth="1"/>
    <col min="10243" max="10243" width="13.77734375" style="2" customWidth="1"/>
    <col min="10244" max="10244" width="11.5546875" style="2" customWidth="1"/>
    <col min="10245" max="10245" width="13.77734375" style="2" customWidth="1"/>
    <col min="10246" max="10251" width="10.77734375" style="2" customWidth="1"/>
    <col min="10252" max="10497" width="8.77734375" style="2"/>
    <col min="10498" max="10498" width="10.77734375" style="2" customWidth="1"/>
    <col min="10499" max="10499" width="13.77734375" style="2" customWidth="1"/>
    <col min="10500" max="10500" width="11.5546875" style="2" customWidth="1"/>
    <col min="10501" max="10501" width="13.77734375" style="2" customWidth="1"/>
    <col min="10502" max="10507" width="10.77734375" style="2" customWidth="1"/>
    <col min="10508" max="10753" width="8.77734375" style="2"/>
    <col min="10754" max="10754" width="10.77734375" style="2" customWidth="1"/>
    <col min="10755" max="10755" width="13.77734375" style="2" customWidth="1"/>
    <col min="10756" max="10756" width="11.5546875" style="2" customWidth="1"/>
    <col min="10757" max="10757" width="13.77734375" style="2" customWidth="1"/>
    <col min="10758" max="10763" width="10.77734375" style="2" customWidth="1"/>
    <col min="10764" max="11009" width="8.77734375" style="2"/>
    <col min="11010" max="11010" width="10.77734375" style="2" customWidth="1"/>
    <col min="11011" max="11011" width="13.77734375" style="2" customWidth="1"/>
    <col min="11012" max="11012" width="11.5546875" style="2" customWidth="1"/>
    <col min="11013" max="11013" width="13.77734375" style="2" customWidth="1"/>
    <col min="11014" max="11019" width="10.77734375" style="2" customWidth="1"/>
    <col min="11020" max="11265" width="8.77734375" style="2"/>
    <col min="11266" max="11266" width="10.77734375" style="2" customWidth="1"/>
    <col min="11267" max="11267" width="13.77734375" style="2" customWidth="1"/>
    <col min="11268" max="11268" width="11.5546875" style="2" customWidth="1"/>
    <col min="11269" max="11269" width="13.77734375" style="2" customWidth="1"/>
    <col min="11270" max="11275" width="10.77734375" style="2" customWidth="1"/>
    <col min="11276" max="11521" width="8.77734375" style="2"/>
    <col min="11522" max="11522" width="10.77734375" style="2" customWidth="1"/>
    <col min="11523" max="11523" width="13.77734375" style="2" customWidth="1"/>
    <col min="11524" max="11524" width="11.5546875" style="2" customWidth="1"/>
    <col min="11525" max="11525" width="13.77734375" style="2" customWidth="1"/>
    <col min="11526" max="11531" width="10.77734375" style="2" customWidth="1"/>
    <col min="11532" max="11777" width="8.77734375" style="2"/>
    <col min="11778" max="11778" width="10.77734375" style="2" customWidth="1"/>
    <col min="11779" max="11779" width="13.77734375" style="2" customWidth="1"/>
    <col min="11780" max="11780" width="11.5546875" style="2" customWidth="1"/>
    <col min="11781" max="11781" width="13.77734375" style="2" customWidth="1"/>
    <col min="11782" max="11787" width="10.77734375" style="2" customWidth="1"/>
    <col min="11788" max="12033" width="8.77734375" style="2"/>
    <col min="12034" max="12034" width="10.77734375" style="2" customWidth="1"/>
    <col min="12035" max="12035" width="13.77734375" style="2" customWidth="1"/>
    <col min="12036" max="12036" width="11.5546875" style="2" customWidth="1"/>
    <col min="12037" max="12037" width="13.77734375" style="2" customWidth="1"/>
    <col min="12038" max="12043" width="10.77734375" style="2" customWidth="1"/>
    <col min="12044" max="12289" width="8.77734375" style="2"/>
    <col min="12290" max="12290" width="10.77734375" style="2" customWidth="1"/>
    <col min="12291" max="12291" width="13.77734375" style="2" customWidth="1"/>
    <col min="12292" max="12292" width="11.5546875" style="2" customWidth="1"/>
    <col min="12293" max="12293" width="13.77734375" style="2" customWidth="1"/>
    <col min="12294" max="12299" width="10.77734375" style="2" customWidth="1"/>
    <col min="12300" max="12545" width="8.77734375" style="2"/>
    <col min="12546" max="12546" width="10.77734375" style="2" customWidth="1"/>
    <col min="12547" max="12547" width="13.77734375" style="2" customWidth="1"/>
    <col min="12548" max="12548" width="11.5546875" style="2" customWidth="1"/>
    <col min="12549" max="12549" width="13.77734375" style="2" customWidth="1"/>
    <col min="12550" max="12555" width="10.77734375" style="2" customWidth="1"/>
    <col min="12556" max="12801" width="8.77734375" style="2"/>
    <col min="12802" max="12802" width="10.77734375" style="2" customWidth="1"/>
    <col min="12803" max="12803" width="13.77734375" style="2" customWidth="1"/>
    <col min="12804" max="12804" width="11.5546875" style="2" customWidth="1"/>
    <col min="12805" max="12805" width="13.77734375" style="2" customWidth="1"/>
    <col min="12806" max="12811" width="10.77734375" style="2" customWidth="1"/>
    <col min="12812" max="13057" width="8.77734375" style="2"/>
    <col min="13058" max="13058" width="10.77734375" style="2" customWidth="1"/>
    <col min="13059" max="13059" width="13.77734375" style="2" customWidth="1"/>
    <col min="13060" max="13060" width="11.5546875" style="2" customWidth="1"/>
    <col min="13061" max="13061" width="13.77734375" style="2" customWidth="1"/>
    <col min="13062" max="13067" width="10.77734375" style="2" customWidth="1"/>
    <col min="13068" max="13313" width="8.77734375" style="2"/>
    <col min="13314" max="13314" width="10.77734375" style="2" customWidth="1"/>
    <col min="13315" max="13315" width="13.77734375" style="2" customWidth="1"/>
    <col min="13316" max="13316" width="11.5546875" style="2" customWidth="1"/>
    <col min="13317" max="13317" width="13.77734375" style="2" customWidth="1"/>
    <col min="13318" max="13323" width="10.77734375" style="2" customWidth="1"/>
    <col min="13324" max="13569" width="8.77734375" style="2"/>
    <col min="13570" max="13570" width="10.77734375" style="2" customWidth="1"/>
    <col min="13571" max="13571" width="13.77734375" style="2" customWidth="1"/>
    <col min="13572" max="13572" width="11.5546875" style="2" customWidth="1"/>
    <col min="13573" max="13573" width="13.77734375" style="2" customWidth="1"/>
    <col min="13574" max="13579" width="10.77734375" style="2" customWidth="1"/>
    <col min="13580" max="13825" width="8.77734375" style="2"/>
    <col min="13826" max="13826" width="10.77734375" style="2" customWidth="1"/>
    <col min="13827" max="13827" width="13.77734375" style="2" customWidth="1"/>
    <col min="13828" max="13828" width="11.5546875" style="2" customWidth="1"/>
    <col min="13829" max="13829" width="13.77734375" style="2" customWidth="1"/>
    <col min="13830" max="13835" width="10.77734375" style="2" customWidth="1"/>
    <col min="13836" max="14081" width="8.77734375" style="2"/>
    <col min="14082" max="14082" width="10.77734375" style="2" customWidth="1"/>
    <col min="14083" max="14083" width="13.77734375" style="2" customWidth="1"/>
    <col min="14084" max="14084" width="11.5546875" style="2" customWidth="1"/>
    <col min="14085" max="14085" width="13.77734375" style="2" customWidth="1"/>
    <col min="14086" max="14091" width="10.77734375" style="2" customWidth="1"/>
    <col min="14092" max="14337" width="8.77734375" style="2"/>
    <col min="14338" max="14338" width="10.77734375" style="2" customWidth="1"/>
    <col min="14339" max="14339" width="13.77734375" style="2" customWidth="1"/>
    <col min="14340" max="14340" width="11.5546875" style="2" customWidth="1"/>
    <col min="14341" max="14341" width="13.77734375" style="2" customWidth="1"/>
    <col min="14342" max="14347" width="10.77734375" style="2" customWidth="1"/>
    <col min="14348" max="14593" width="8.77734375" style="2"/>
    <col min="14594" max="14594" width="10.77734375" style="2" customWidth="1"/>
    <col min="14595" max="14595" width="13.77734375" style="2" customWidth="1"/>
    <col min="14596" max="14596" width="11.5546875" style="2" customWidth="1"/>
    <col min="14597" max="14597" width="13.77734375" style="2" customWidth="1"/>
    <col min="14598" max="14603" width="10.77734375" style="2" customWidth="1"/>
    <col min="14604" max="14849" width="8.77734375" style="2"/>
    <col min="14850" max="14850" width="10.77734375" style="2" customWidth="1"/>
    <col min="14851" max="14851" width="13.77734375" style="2" customWidth="1"/>
    <col min="14852" max="14852" width="11.5546875" style="2" customWidth="1"/>
    <col min="14853" max="14853" width="13.77734375" style="2" customWidth="1"/>
    <col min="14854" max="14859" width="10.77734375" style="2" customWidth="1"/>
    <col min="14860" max="15105" width="8.77734375" style="2"/>
    <col min="15106" max="15106" width="10.77734375" style="2" customWidth="1"/>
    <col min="15107" max="15107" width="13.77734375" style="2" customWidth="1"/>
    <col min="15108" max="15108" width="11.5546875" style="2" customWidth="1"/>
    <col min="15109" max="15109" width="13.77734375" style="2" customWidth="1"/>
    <col min="15110" max="15115" width="10.77734375" style="2" customWidth="1"/>
    <col min="15116" max="15361" width="8.77734375" style="2"/>
    <col min="15362" max="15362" width="10.77734375" style="2" customWidth="1"/>
    <col min="15363" max="15363" width="13.77734375" style="2" customWidth="1"/>
    <col min="15364" max="15364" width="11.5546875" style="2" customWidth="1"/>
    <col min="15365" max="15365" width="13.77734375" style="2" customWidth="1"/>
    <col min="15366" max="15371" width="10.77734375" style="2" customWidth="1"/>
    <col min="15372" max="15617" width="8.77734375" style="2"/>
    <col min="15618" max="15618" width="10.77734375" style="2" customWidth="1"/>
    <col min="15619" max="15619" width="13.77734375" style="2" customWidth="1"/>
    <col min="15620" max="15620" width="11.5546875" style="2" customWidth="1"/>
    <col min="15621" max="15621" width="13.77734375" style="2" customWidth="1"/>
    <col min="15622" max="15627" width="10.77734375" style="2" customWidth="1"/>
    <col min="15628" max="15873" width="8.77734375" style="2"/>
    <col min="15874" max="15874" width="10.77734375" style="2" customWidth="1"/>
    <col min="15875" max="15875" width="13.77734375" style="2" customWidth="1"/>
    <col min="15876" max="15876" width="11.5546875" style="2" customWidth="1"/>
    <col min="15877" max="15877" width="13.77734375" style="2" customWidth="1"/>
    <col min="15878" max="15883" width="10.77734375" style="2" customWidth="1"/>
    <col min="15884" max="16129" width="8.77734375" style="2"/>
    <col min="16130" max="16130" width="10.77734375" style="2" customWidth="1"/>
    <col min="16131" max="16131" width="13.77734375" style="2" customWidth="1"/>
    <col min="16132" max="16132" width="11.5546875" style="2" customWidth="1"/>
    <col min="16133" max="16133" width="13.77734375" style="2" customWidth="1"/>
    <col min="16134" max="16139" width="10.77734375" style="2" customWidth="1"/>
    <col min="16140" max="16384" width="8.77734375" style="2"/>
  </cols>
  <sheetData>
    <row r="1" spans="1:27" ht="24.6" x14ac:dyDescent="0.4">
      <c r="A1" s="1"/>
      <c r="B1" s="2"/>
      <c r="C1" s="2"/>
      <c r="D1" s="3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6" x14ac:dyDescent="0.3">
      <c r="A2" s="4" t="s">
        <v>3</v>
      </c>
      <c r="B2" s="5"/>
      <c r="C2" s="6" t="s">
        <v>4</v>
      </c>
      <c r="D2" s="7"/>
      <c r="E2" s="8" t="s">
        <v>5</v>
      </c>
      <c r="F2" s="8"/>
      <c r="G2" s="8"/>
      <c r="H2" s="8"/>
      <c r="I2" s="6" t="s">
        <v>6</v>
      </c>
      <c r="J2" s="9"/>
      <c r="K2" s="9"/>
      <c r="L2" s="9"/>
      <c r="M2" s="9"/>
      <c r="N2" s="10"/>
      <c r="O2" s="11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22" customFormat="1" ht="26.4" x14ac:dyDescent="0.25">
      <c r="A3" s="13" t="s">
        <v>7</v>
      </c>
      <c r="B3" s="14" t="s">
        <v>8</v>
      </c>
      <c r="C3" s="15" t="s">
        <v>9</v>
      </c>
      <c r="D3" s="16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8" t="s">
        <v>15</v>
      </c>
      <c r="J3" s="19" t="s">
        <v>0</v>
      </c>
      <c r="K3" s="19" t="s">
        <v>16</v>
      </c>
      <c r="L3" s="19" t="s">
        <v>12</v>
      </c>
      <c r="M3" s="19" t="s">
        <v>17</v>
      </c>
      <c r="N3" s="20" t="s">
        <v>18</v>
      </c>
      <c r="O3" s="14" t="s">
        <v>1</v>
      </c>
      <c r="P3" s="21"/>
    </row>
    <row r="4" spans="1:27" s="22" customFormat="1" x14ac:dyDescent="0.25">
      <c r="A4" s="49">
        <v>43765</v>
      </c>
      <c r="B4" s="31">
        <v>47</v>
      </c>
      <c r="C4" s="23">
        <f t="shared" ref="C4:C23" si="0">AVERAGE($B$4:$B$24)</f>
        <v>50.571428571428569</v>
      </c>
      <c r="D4" s="24">
        <f t="shared" ref="D4" si="1">SQRT(C4)</f>
        <v>7.1113591226592243</v>
      </c>
      <c r="E4" s="25">
        <f t="shared" ref="E4:E13" si="2">C4+(3*D4)</f>
        <v>71.90550593940624</v>
      </c>
      <c r="F4" s="25">
        <f t="shared" ref="F4:F24" si="3">C4-(3*D4)</f>
        <v>29.237351203450896</v>
      </c>
      <c r="G4" s="25"/>
      <c r="H4" s="24"/>
      <c r="I4" s="23"/>
      <c r="J4" s="26"/>
      <c r="K4" s="26"/>
      <c r="L4" s="26"/>
      <c r="M4" s="25"/>
      <c r="N4" s="24"/>
      <c r="O4" s="27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s="22" customFormat="1" x14ac:dyDescent="0.25">
      <c r="A5" s="49">
        <v>43772</v>
      </c>
      <c r="B5" s="31">
        <v>38</v>
      </c>
      <c r="C5" s="23">
        <f t="shared" si="0"/>
        <v>50.571428571428569</v>
      </c>
      <c r="D5" s="24">
        <f>SQRT(C5)</f>
        <v>7.1113591226592243</v>
      </c>
      <c r="E5" s="25">
        <f t="shared" si="2"/>
        <v>71.90550593940624</v>
      </c>
      <c r="F5" s="25">
        <f t="shared" si="3"/>
        <v>29.237351203450896</v>
      </c>
      <c r="G5" s="25"/>
      <c r="H5" s="24"/>
      <c r="I5" s="23"/>
      <c r="J5" s="26"/>
      <c r="K5" s="26"/>
      <c r="L5" s="26"/>
      <c r="M5" s="26"/>
      <c r="N5" s="24"/>
      <c r="O5" s="28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s="22" customFormat="1" x14ac:dyDescent="0.25">
      <c r="A6" s="49">
        <v>43779</v>
      </c>
      <c r="B6" s="31">
        <v>56</v>
      </c>
      <c r="C6" s="23">
        <f t="shared" si="0"/>
        <v>50.571428571428569</v>
      </c>
      <c r="D6" s="24">
        <f t="shared" ref="D6:D8" si="4">SQRT(C6)</f>
        <v>7.1113591226592243</v>
      </c>
      <c r="E6" s="25">
        <f t="shared" si="2"/>
        <v>71.90550593940624</v>
      </c>
      <c r="F6" s="25">
        <f t="shared" si="3"/>
        <v>29.237351203450896</v>
      </c>
      <c r="G6" s="25"/>
      <c r="H6" s="24"/>
      <c r="I6" s="23"/>
      <c r="J6" s="26"/>
      <c r="K6" s="26"/>
      <c r="L6" s="26"/>
      <c r="M6" s="26"/>
      <c r="N6" s="29"/>
      <c r="O6" s="28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2" customFormat="1" x14ac:dyDescent="0.25">
      <c r="A7" s="49">
        <v>43786</v>
      </c>
      <c r="B7" s="38">
        <v>60</v>
      </c>
      <c r="C7" s="23">
        <f t="shared" si="0"/>
        <v>50.571428571428569</v>
      </c>
      <c r="D7" s="24">
        <f t="shared" si="4"/>
        <v>7.1113591226592243</v>
      </c>
      <c r="E7" s="25">
        <f t="shared" si="2"/>
        <v>71.90550593940624</v>
      </c>
      <c r="F7" s="25">
        <f t="shared" si="3"/>
        <v>29.237351203450896</v>
      </c>
      <c r="G7" s="25"/>
      <c r="H7" s="24"/>
      <c r="I7" s="23"/>
      <c r="J7" s="26"/>
      <c r="K7" s="26"/>
      <c r="L7" s="26"/>
      <c r="M7" s="26"/>
      <c r="N7" s="29"/>
      <c r="O7" s="28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s="22" customFormat="1" x14ac:dyDescent="0.25">
      <c r="A8" s="49">
        <v>43793</v>
      </c>
      <c r="B8" s="38">
        <v>51</v>
      </c>
      <c r="C8" s="23">
        <f t="shared" si="0"/>
        <v>50.571428571428569</v>
      </c>
      <c r="D8" s="24">
        <f t="shared" si="4"/>
        <v>7.1113591226592243</v>
      </c>
      <c r="E8" s="25">
        <f t="shared" si="2"/>
        <v>71.90550593940624</v>
      </c>
      <c r="F8" s="25">
        <f t="shared" si="3"/>
        <v>29.237351203450896</v>
      </c>
      <c r="G8" s="25"/>
      <c r="H8" s="24"/>
      <c r="I8" s="23"/>
      <c r="J8" s="26"/>
      <c r="K8" s="26"/>
      <c r="L8" s="26"/>
      <c r="M8" s="26"/>
      <c r="N8" s="29"/>
      <c r="O8" s="28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s="22" customFormat="1" x14ac:dyDescent="0.25">
      <c r="A9" s="49">
        <v>43800</v>
      </c>
      <c r="B9" s="38">
        <v>39</v>
      </c>
      <c r="C9" s="23">
        <f t="shared" si="0"/>
        <v>50.571428571428569</v>
      </c>
      <c r="D9" s="24">
        <f>SQRT(C9)</f>
        <v>7.1113591226592243</v>
      </c>
      <c r="E9" s="25">
        <f t="shared" si="2"/>
        <v>71.90550593940624</v>
      </c>
      <c r="F9" s="25">
        <f t="shared" si="3"/>
        <v>29.237351203450896</v>
      </c>
      <c r="G9" s="25"/>
      <c r="H9" s="24"/>
      <c r="I9" s="23"/>
      <c r="J9" s="26"/>
      <c r="K9" s="26"/>
      <c r="L9" s="26"/>
      <c r="M9" s="26"/>
      <c r="N9" s="29"/>
      <c r="O9" s="28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22" customFormat="1" x14ac:dyDescent="0.25">
      <c r="A10" s="49">
        <v>43807</v>
      </c>
      <c r="B10" s="38">
        <v>52</v>
      </c>
      <c r="C10" s="23">
        <f t="shared" si="0"/>
        <v>50.571428571428569</v>
      </c>
      <c r="D10" s="24">
        <f t="shared" ref="D10:D12" si="5">SQRT(C10)</f>
        <v>7.1113591226592243</v>
      </c>
      <c r="E10" s="25">
        <f t="shared" si="2"/>
        <v>71.90550593940624</v>
      </c>
      <c r="F10" s="25">
        <f t="shared" si="3"/>
        <v>29.237351203450896</v>
      </c>
      <c r="G10" s="25"/>
      <c r="H10" s="24"/>
      <c r="I10" s="23"/>
      <c r="J10" s="26"/>
      <c r="K10" s="26"/>
      <c r="L10" s="26"/>
      <c r="M10" s="26"/>
      <c r="N10" s="29"/>
      <c r="O10" s="28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s="22" customFormat="1" x14ac:dyDescent="0.25">
      <c r="A11" s="49">
        <v>43814</v>
      </c>
      <c r="B11" s="38">
        <v>54</v>
      </c>
      <c r="C11" s="23">
        <f t="shared" si="0"/>
        <v>50.571428571428569</v>
      </c>
      <c r="D11" s="24">
        <f t="shared" si="5"/>
        <v>7.1113591226592243</v>
      </c>
      <c r="E11" s="25">
        <f t="shared" si="2"/>
        <v>71.90550593940624</v>
      </c>
      <c r="F11" s="25">
        <f t="shared" si="3"/>
        <v>29.237351203450896</v>
      </c>
      <c r="G11" s="25"/>
      <c r="H11" s="24"/>
      <c r="I11" s="23"/>
      <c r="J11" s="26"/>
      <c r="K11" s="26"/>
      <c r="L11" s="26"/>
      <c r="M11" s="26"/>
      <c r="N11" s="29"/>
      <c r="O11" s="28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s="22" customFormat="1" x14ac:dyDescent="0.25">
      <c r="A12" s="49">
        <v>43821</v>
      </c>
      <c r="B12" s="38">
        <v>56</v>
      </c>
      <c r="C12" s="23">
        <f t="shared" si="0"/>
        <v>50.571428571428569</v>
      </c>
      <c r="D12" s="24">
        <f t="shared" si="5"/>
        <v>7.1113591226592243</v>
      </c>
      <c r="E12" s="25">
        <f t="shared" si="2"/>
        <v>71.90550593940624</v>
      </c>
      <c r="F12" s="25">
        <f t="shared" si="3"/>
        <v>29.237351203450896</v>
      </c>
      <c r="G12" s="25"/>
      <c r="H12" s="24"/>
      <c r="I12" s="23"/>
      <c r="J12" s="26"/>
      <c r="K12" s="26"/>
      <c r="L12" s="26"/>
      <c r="M12" s="26"/>
      <c r="N12" s="29"/>
      <c r="O12" s="28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s="22" customFormat="1" x14ac:dyDescent="0.25">
      <c r="A13" s="49">
        <v>43828</v>
      </c>
      <c r="B13" s="38">
        <v>57</v>
      </c>
      <c r="C13" s="23">
        <f t="shared" si="0"/>
        <v>50.571428571428569</v>
      </c>
      <c r="D13" s="24">
        <f>SQRT(C13)</f>
        <v>7.1113591226592243</v>
      </c>
      <c r="E13" s="25">
        <f t="shared" si="2"/>
        <v>71.90550593940624</v>
      </c>
      <c r="F13" s="25">
        <f t="shared" si="3"/>
        <v>29.237351203450896</v>
      </c>
      <c r="G13" s="25"/>
      <c r="H13" s="24"/>
      <c r="I13" s="23"/>
      <c r="J13" s="26"/>
      <c r="K13" s="26"/>
      <c r="L13" s="26"/>
      <c r="M13" s="26"/>
      <c r="N13" s="29"/>
      <c r="O13" s="28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22" customFormat="1" x14ac:dyDescent="0.25">
      <c r="A14" s="49">
        <v>43835</v>
      </c>
      <c r="B14" s="38">
        <v>49</v>
      </c>
      <c r="C14" s="23">
        <f t="shared" si="0"/>
        <v>50.571428571428569</v>
      </c>
      <c r="D14" s="24">
        <f t="shared" ref="D14:D21" si="6">SQRT(C14)</f>
        <v>7.1113591226592243</v>
      </c>
      <c r="E14" s="25">
        <f>C14+(3*D14)</f>
        <v>71.90550593940624</v>
      </c>
      <c r="F14" s="25">
        <f t="shared" si="3"/>
        <v>29.237351203450896</v>
      </c>
      <c r="G14" s="25"/>
      <c r="H14" s="24"/>
      <c r="I14" s="23"/>
      <c r="J14" s="26"/>
      <c r="K14" s="26"/>
      <c r="L14" s="26"/>
      <c r="M14" s="26"/>
      <c r="N14" s="29"/>
      <c r="O14" s="28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s="22" customFormat="1" x14ac:dyDescent="0.25">
      <c r="A15" s="49">
        <v>43842</v>
      </c>
      <c r="B15" s="38">
        <v>41</v>
      </c>
      <c r="C15" s="23">
        <f t="shared" si="0"/>
        <v>50.571428571428569</v>
      </c>
      <c r="D15" s="24">
        <f t="shared" si="6"/>
        <v>7.1113591226592243</v>
      </c>
      <c r="E15" s="25">
        <f t="shared" ref="E15:E16" si="7">C15+(3*D15)</f>
        <v>71.90550593940624</v>
      </c>
      <c r="F15" s="25">
        <f t="shared" si="3"/>
        <v>29.237351203450896</v>
      </c>
      <c r="G15" s="25"/>
      <c r="H15" s="24"/>
      <c r="I15" s="23"/>
      <c r="J15" s="26"/>
      <c r="K15" s="26"/>
      <c r="L15" s="26"/>
      <c r="M15" s="26"/>
      <c r="N15" s="29"/>
      <c r="O15" s="28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s="22" customFormat="1" x14ac:dyDescent="0.25">
      <c r="A16" s="49">
        <v>43849</v>
      </c>
      <c r="B16" s="38">
        <v>42</v>
      </c>
      <c r="C16" s="23">
        <f t="shared" si="0"/>
        <v>50.571428571428569</v>
      </c>
      <c r="D16" s="24">
        <f t="shared" si="6"/>
        <v>7.1113591226592243</v>
      </c>
      <c r="E16" s="25">
        <f t="shared" si="7"/>
        <v>71.90550593940624</v>
      </c>
      <c r="F16" s="25">
        <f t="shared" si="3"/>
        <v>29.237351203450896</v>
      </c>
      <c r="G16" s="25"/>
      <c r="H16" s="24"/>
      <c r="I16" s="23"/>
      <c r="J16" s="26"/>
      <c r="K16" s="26"/>
      <c r="L16" s="26"/>
      <c r="M16" s="26"/>
      <c r="N16" s="29"/>
      <c r="O16" s="28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s="22" customFormat="1" x14ac:dyDescent="0.25">
      <c r="A17" s="49">
        <v>43856</v>
      </c>
      <c r="B17" s="38">
        <v>55</v>
      </c>
      <c r="C17" s="23">
        <f t="shared" si="0"/>
        <v>50.571428571428569</v>
      </c>
      <c r="D17" s="24">
        <f t="shared" si="6"/>
        <v>7.1113591226592243</v>
      </c>
      <c r="E17" s="25">
        <f>C17+(3*D17)</f>
        <v>71.90550593940624</v>
      </c>
      <c r="F17" s="25">
        <f t="shared" si="3"/>
        <v>29.237351203450896</v>
      </c>
      <c r="G17" s="25"/>
      <c r="H17" s="24"/>
      <c r="I17" s="23"/>
      <c r="J17" s="26"/>
      <c r="K17" s="26"/>
      <c r="L17" s="26"/>
      <c r="M17" s="26"/>
      <c r="N17" s="29"/>
      <c r="O17" s="28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s="22" customFormat="1" x14ac:dyDescent="0.25">
      <c r="A18" s="49">
        <v>43863</v>
      </c>
      <c r="B18" s="38">
        <v>55</v>
      </c>
      <c r="C18" s="23">
        <f t="shared" si="0"/>
        <v>50.571428571428569</v>
      </c>
      <c r="D18" s="24">
        <f t="shared" si="6"/>
        <v>7.1113591226592243</v>
      </c>
      <c r="E18" s="25">
        <f t="shared" ref="E18:E24" si="8">C18+(3*D18)</f>
        <v>71.90550593940624</v>
      </c>
      <c r="F18" s="25">
        <f t="shared" si="3"/>
        <v>29.237351203450896</v>
      </c>
      <c r="G18" s="25"/>
      <c r="H18" s="24"/>
      <c r="I18" s="23"/>
      <c r="J18" s="26"/>
      <c r="K18" s="26"/>
      <c r="L18" s="26"/>
      <c r="M18" s="26"/>
      <c r="N18" s="29"/>
      <c r="O18" s="28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s="22" customFormat="1" x14ac:dyDescent="0.25">
      <c r="A19" s="49">
        <v>43870</v>
      </c>
      <c r="B19" s="38">
        <v>53</v>
      </c>
      <c r="C19" s="23">
        <f t="shared" si="0"/>
        <v>50.571428571428569</v>
      </c>
      <c r="D19" s="24">
        <f t="shared" si="6"/>
        <v>7.1113591226592243</v>
      </c>
      <c r="E19" s="25">
        <f t="shared" si="8"/>
        <v>71.90550593940624</v>
      </c>
      <c r="F19" s="25">
        <f t="shared" si="3"/>
        <v>29.237351203450896</v>
      </c>
      <c r="G19" s="25"/>
      <c r="H19" s="24"/>
      <c r="I19" s="23"/>
      <c r="J19" s="26"/>
      <c r="K19" s="26"/>
      <c r="L19" s="26"/>
      <c r="M19" s="26"/>
      <c r="N19" s="29"/>
      <c r="O19" s="28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s="22" customFormat="1" ht="14.4" x14ac:dyDescent="0.3">
      <c r="A20" s="49">
        <v>43877</v>
      </c>
      <c r="B20" s="40">
        <v>47</v>
      </c>
      <c r="C20" s="23">
        <f t="shared" si="0"/>
        <v>50.571428571428569</v>
      </c>
      <c r="D20" s="24">
        <f t="shared" si="6"/>
        <v>7.1113591226592243</v>
      </c>
      <c r="E20" s="25">
        <f t="shared" si="8"/>
        <v>71.90550593940624</v>
      </c>
      <c r="F20" s="25">
        <f t="shared" si="3"/>
        <v>29.237351203450896</v>
      </c>
      <c r="G20" s="25"/>
      <c r="H20" s="24"/>
      <c r="I20" s="23"/>
      <c r="J20" s="26"/>
      <c r="K20" s="26"/>
      <c r="L20" s="26"/>
      <c r="M20" s="26"/>
      <c r="N20" s="29"/>
      <c r="O20" s="28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22" customFormat="1" ht="14.4" x14ac:dyDescent="0.3">
      <c r="A21" s="49">
        <v>43884</v>
      </c>
      <c r="B21" s="40">
        <v>57</v>
      </c>
      <c r="C21" s="23">
        <f t="shared" si="0"/>
        <v>50.571428571428569</v>
      </c>
      <c r="D21" s="24">
        <f t="shared" si="6"/>
        <v>7.1113591226592243</v>
      </c>
      <c r="E21" s="25">
        <f t="shared" si="8"/>
        <v>71.90550593940624</v>
      </c>
      <c r="F21" s="25">
        <f t="shared" si="3"/>
        <v>29.237351203450896</v>
      </c>
      <c r="G21" s="25"/>
      <c r="H21" s="24"/>
      <c r="I21" s="23"/>
      <c r="J21" s="26"/>
      <c r="K21" s="26"/>
      <c r="L21" s="26"/>
      <c r="M21" s="26"/>
      <c r="N21" s="29"/>
      <c r="O21" s="28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s="22" customFormat="1" ht="14.4" x14ac:dyDescent="0.3">
      <c r="A22" s="49">
        <v>43891</v>
      </c>
      <c r="B22" s="40">
        <v>58</v>
      </c>
      <c r="C22" s="23">
        <f t="shared" si="0"/>
        <v>50.571428571428569</v>
      </c>
      <c r="D22" s="24">
        <f>SQRT(C22)</f>
        <v>7.1113591226592243</v>
      </c>
      <c r="E22" s="25">
        <f t="shared" si="8"/>
        <v>71.90550593940624</v>
      </c>
      <c r="F22" s="25">
        <f t="shared" si="3"/>
        <v>29.237351203450896</v>
      </c>
      <c r="G22" s="25"/>
      <c r="H22" s="24"/>
      <c r="I22" s="23"/>
      <c r="J22" s="32"/>
      <c r="K22" s="32"/>
      <c r="L22" s="32"/>
      <c r="M22" s="26"/>
      <c r="N22" s="29"/>
      <c r="O22" s="28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s="22" customFormat="1" ht="14.4" x14ac:dyDescent="0.3">
      <c r="A23" s="49">
        <v>43898</v>
      </c>
      <c r="B23" s="40">
        <v>50</v>
      </c>
      <c r="C23" s="23">
        <f t="shared" si="0"/>
        <v>50.571428571428569</v>
      </c>
      <c r="D23" s="24">
        <f t="shared" ref="D23" si="9">SQRT(C23)</f>
        <v>7.1113591226592243</v>
      </c>
      <c r="E23" s="25">
        <f t="shared" si="8"/>
        <v>71.90550593940624</v>
      </c>
      <c r="F23" s="25">
        <f t="shared" si="3"/>
        <v>29.237351203450896</v>
      </c>
      <c r="G23" s="25"/>
      <c r="H23" s="24"/>
      <c r="I23" s="23"/>
      <c r="J23" s="32"/>
      <c r="K23" s="32"/>
      <c r="L23" s="32"/>
      <c r="M23" s="32"/>
      <c r="N23" s="33"/>
      <c r="O23" s="34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4.4" x14ac:dyDescent="0.3">
      <c r="A24" s="49">
        <v>43905</v>
      </c>
      <c r="B24" s="40">
        <v>45</v>
      </c>
      <c r="C24" s="23">
        <f>AVERAGE($B$4:$B$24)</f>
        <v>50.571428571428569</v>
      </c>
      <c r="D24" s="24">
        <f>SQRT(C24)</f>
        <v>7.1113591226592243</v>
      </c>
      <c r="E24" s="25">
        <f t="shared" si="8"/>
        <v>71.90550593940624</v>
      </c>
      <c r="F24" s="25">
        <f t="shared" si="3"/>
        <v>29.237351203450896</v>
      </c>
      <c r="G24" s="25"/>
      <c r="H24" s="24"/>
      <c r="I24" s="23"/>
      <c r="J24" s="25"/>
      <c r="K24" s="36"/>
      <c r="L24" s="36"/>
      <c r="M24" s="32"/>
      <c r="N24" s="33"/>
      <c r="O24" s="35"/>
    </row>
    <row r="25" spans="1:27" ht="14.4" x14ac:dyDescent="0.3">
      <c r="A25" s="49">
        <v>43912</v>
      </c>
      <c r="B25" s="40">
        <v>39</v>
      </c>
      <c r="C25" s="23"/>
      <c r="D25" s="24"/>
      <c r="E25" s="25"/>
      <c r="F25" s="25"/>
      <c r="G25" s="25"/>
      <c r="H25" s="24"/>
      <c r="I25" s="23"/>
      <c r="J25" s="25"/>
      <c r="K25" s="25"/>
      <c r="L25" s="25"/>
      <c r="M25" s="25"/>
      <c r="N25" s="37"/>
      <c r="O25" s="38"/>
    </row>
    <row r="26" spans="1:27" ht="14.4" x14ac:dyDescent="0.3">
      <c r="A26" s="49">
        <v>43919</v>
      </c>
      <c r="B26" s="40">
        <v>22</v>
      </c>
      <c r="C26" s="23">
        <f>AVERAGE($B$26:$B$55)</f>
        <v>47.2</v>
      </c>
      <c r="D26" s="24">
        <f t="shared" ref="D26" si="10">SQRT(C26)</f>
        <v>6.8702256149270671</v>
      </c>
      <c r="E26" s="25">
        <f t="shared" ref="E26" si="11">C26+(3*D26)</f>
        <v>67.810676844781199</v>
      </c>
      <c r="F26" s="25">
        <f t="shared" ref="F26" si="12">C26-(3*D26)</f>
        <v>26.5893231552188</v>
      </c>
      <c r="G26" s="25"/>
      <c r="H26" s="24"/>
      <c r="I26" s="23"/>
      <c r="J26" s="25"/>
      <c r="K26" s="25"/>
      <c r="L26" s="25"/>
      <c r="M26" s="25"/>
      <c r="N26" s="24"/>
      <c r="O26" s="38"/>
    </row>
    <row r="27" spans="1:27" ht="14.4" x14ac:dyDescent="0.3">
      <c r="A27" s="49">
        <v>43926</v>
      </c>
      <c r="B27" s="40">
        <v>26</v>
      </c>
      <c r="C27" s="23">
        <f t="shared" ref="C27:C55" si="13">AVERAGE($B$26:$B$55)</f>
        <v>47.2</v>
      </c>
      <c r="D27" s="24">
        <f t="shared" ref="D27" si="14">SQRT(C27)</f>
        <v>6.8702256149270671</v>
      </c>
      <c r="E27" s="25">
        <f t="shared" ref="E27" si="15">C27+(3*D27)</f>
        <v>67.810676844781199</v>
      </c>
      <c r="F27" s="25">
        <f t="shared" ref="F27" si="16">C27-(3*D27)</f>
        <v>26.5893231552188</v>
      </c>
      <c r="G27" s="25"/>
      <c r="H27" s="24"/>
      <c r="I27" s="23"/>
      <c r="J27" s="25"/>
      <c r="K27" s="25"/>
      <c r="L27" s="25"/>
      <c r="M27" s="25"/>
      <c r="N27" s="24"/>
      <c r="O27" s="38"/>
    </row>
    <row r="28" spans="1:27" ht="14.4" x14ac:dyDescent="0.3">
      <c r="A28" s="49">
        <v>43933</v>
      </c>
      <c r="B28" s="40">
        <v>25</v>
      </c>
      <c r="C28" s="23">
        <f t="shared" si="13"/>
        <v>47.2</v>
      </c>
      <c r="D28" s="24">
        <f t="shared" ref="D28" si="17">SQRT(C28)</f>
        <v>6.8702256149270671</v>
      </c>
      <c r="E28" s="25">
        <f t="shared" ref="E28" si="18">C28+(3*D28)</f>
        <v>67.810676844781199</v>
      </c>
      <c r="F28" s="25">
        <f t="shared" ref="F28" si="19">C28-(3*D28)</f>
        <v>26.5893231552188</v>
      </c>
      <c r="G28" s="25"/>
      <c r="H28" s="24"/>
      <c r="I28" s="23"/>
      <c r="J28" s="25"/>
      <c r="K28" s="25"/>
      <c r="L28" s="25"/>
      <c r="M28" s="25"/>
      <c r="N28" s="24"/>
      <c r="O28" s="38"/>
    </row>
    <row r="29" spans="1:27" s="12" customFormat="1" ht="14.4" x14ac:dyDescent="0.3">
      <c r="A29" s="49">
        <v>43940</v>
      </c>
      <c r="B29" s="40">
        <v>30</v>
      </c>
      <c r="C29" s="23">
        <f t="shared" si="13"/>
        <v>47.2</v>
      </c>
      <c r="D29" s="24">
        <f t="shared" ref="D29" si="20">SQRT(C29)</f>
        <v>6.8702256149270671</v>
      </c>
      <c r="E29" s="25">
        <f t="shared" ref="E29" si="21">C29+(3*D29)</f>
        <v>67.810676844781199</v>
      </c>
      <c r="F29" s="25">
        <f t="shared" ref="F29" si="22">C29-(3*D29)</f>
        <v>26.5893231552188</v>
      </c>
      <c r="G29" s="25"/>
      <c r="H29" s="24"/>
      <c r="I29" s="23"/>
      <c r="J29" s="25"/>
      <c r="K29" s="25"/>
      <c r="L29" s="25"/>
      <c r="M29" s="25"/>
      <c r="N29" s="24"/>
      <c r="O29" s="38"/>
    </row>
    <row r="30" spans="1:27" s="12" customFormat="1" ht="14.4" x14ac:dyDescent="0.3">
      <c r="A30" s="49">
        <v>43947</v>
      </c>
      <c r="B30" s="40">
        <v>34</v>
      </c>
      <c r="C30" s="23">
        <f t="shared" si="13"/>
        <v>47.2</v>
      </c>
      <c r="D30" s="24">
        <f t="shared" ref="D30" si="23">SQRT(C30)</f>
        <v>6.8702256149270671</v>
      </c>
      <c r="E30" s="25">
        <f t="shared" ref="E30" si="24">C30+(3*D30)</f>
        <v>67.810676844781199</v>
      </c>
      <c r="F30" s="25">
        <f t="shared" ref="F30" si="25">C30-(3*D30)</f>
        <v>26.5893231552188</v>
      </c>
      <c r="G30" s="25"/>
      <c r="H30" s="24"/>
      <c r="I30" s="23"/>
      <c r="J30" s="25"/>
      <c r="K30" s="25"/>
      <c r="L30" s="25"/>
      <c r="M30" s="25"/>
      <c r="N30" s="24"/>
      <c r="O30" s="38"/>
    </row>
    <row r="31" spans="1:27" s="12" customFormat="1" ht="14.4" x14ac:dyDescent="0.3">
      <c r="A31" s="49">
        <v>43954</v>
      </c>
      <c r="B31" s="40">
        <v>38</v>
      </c>
      <c r="C31" s="23">
        <f t="shared" si="13"/>
        <v>47.2</v>
      </c>
      <c r="D31" s="24">
        <f t="shared" ref="D31" si="26">SQRT(C31)</f>
        <v>6.8702256149270671</v>
      </c>
      <c r="E31" s="25">
        <f t="shared" ref="E31" si="27">C31+(3*D31)</f>
        <v>67.810676844781199</v>
      </c>
      <c r="F31" s="25">
        <f t="shared" ref="F31" si="28">C31-(3*D31)</f>
        <v>26.5893231552188</v>
      </c>
      <c r="G31" s="25"/>
      <c r="H31" s="24"/>
      <c r="I31" s="23"/>
      <c r="J31" s="25"/>
      <c r="K31" s="25"/>
      <c r="L31" s="25"/>
      <c r="M31" s="25"/>
      <c r="N31" s="24"/>
      <c r="O31" s="38"/>
    </row>
    <row r="32" spans="1:27" s="12" customFormat="1" ht="14.4" x14ac:dyDescent="0.3">
      <c r="A32" s="49">
        <v>43961</v>
      </c>
      <c r="B32" s="40">
        <v>48</v>
      </c>
      <c r="C32" s="23">
        <f t="shared" si="13"/>
        <v>47.2</v>
      </c>
      <c r="D32" s="24">
        <f t="shared" ref="D32:D54" si="29">SQRT(C32)</f>
        <v>6.8702256149270671</v>
      </c>
      <c r="E32" s="25">
        <f t="shared" ref="E32:E54" si="30">C32+(3*D32)</f>
        <v>67.810676844781199</v>
      </c>
      <c r="F32" s="25">
        <f t="shared" ref="F32:F54" si="31">C32-(3*D32)</f>
        <v>26.5893231552188</v>
      </c>
      <c r="G32" s="25"/>
      <c r="H32" s="24"/>
      <c r="I32" s="23"/>
      <c r="J32" s="25"/>
      <c r="K32" s="25"/>
      <c r="L32" s="25"/>
      <c r="M32" s="25"/>
      <c r="N32" s="24"/>
      <c r="O32" s="38"/>
    </row>
    <row r="33" spans="1:15" s="12" customFormat="1" ht="14.4" x14ac:dyDescent="0.3">
      <c r="A33" s="49">
        <v>43968</v>
      </c>
      <c r="B33" s="40">
        <v>30</v>
      </c>
      <c r="C33" s="23">
        <f t="shared" si="13"/>
        <v>47.2</v>
      </c>
      <c r="D33" s="24">
        <f t="shared" si="29"/>
        <v>6.8702256149270671</v>
      </c>
      <c r="E33" s="25">
        <f t="shared" si="30"/>
        <v>67.810676844781199</v>
      </c>
      <c r="F33" s="25">
        <f t="shared" si="31"/>
        <v>26.5893231552188</v>
      </c>
      <c r="G33" s="25"/>
      <c r="H33" s="24"/>
      <c r="I33" s="23"/>
      <c r="J33" s="25"/>
      <c r="K33" s="25"/>
      <c r="L33" s="25"/>
      <c r="M33" s="25"/>
      <c r="N33" s="24"/>
      <c r="O33" s="38"/>
    </row>
    <row r="34" spans="1:15" s="12" customFormat="1" ht="14.4" x14ac:dyDescent="0.3">
      <c r="A34" s="49">
        <v>43975</v>
      </c>
      <c r="B34" s="40">
        <v>46</v>
      </c>
      <c r="C34" s="23">
        <f t="shared" si="13"/>
        <v>47.2</v>
      </c>
      <c r="D34" s="24">
        <f t="shared" si="29"/>
        <v>6.8702256149270671</v>
      </c>
      <c r="E34" s="25">
        <f t="shared" si="30"/>
        <v>67.810676844781199</v>
      </c>
      <c r="F34" s="25">
        <f t="shared" si="31"/>
        <v>26.5893231552188</v>
      </c>
      <c r="G34" s="25"/>
      <c r="H34" s="24"/>
      <c r="I34" s="23"/>
      <c r="J34" s="25"/>
      <c r="K34" s="25"/>
      <c r="L34" s="25"/>
      <c r="M34" s="25"/>
      <c r="N34" s="24"/>
      <c r="O34" s="38"/>
    </row>
    <row r="35" spans="1:15" s="12" customFormat="1" ht="14.4" x14ac:dyDescent="0.3">
      <c r="A35" s="49">
        <v>43982</v>
      </c>
      <c r="B35" s="40">
        <v>41</v>
      </c>
      <c r="C35" s="23">
        <f t="shared" si="13"/>
        <v>47.2</v>
      </c>
      <c r="D35" s="24">
        <f t="shared" si="29"/>
        <v>6.8702256149270671</v>
      </c>
      <c r="E35" s="25">
        <f t="shared" si="30"/>
        <v>67.810676844781199</v>
      </c>
      <c r="F35" s="25">
        <f t="shared" si="31"/>
        <v>26.5893231552188</v>
      </c>
      <c r="G35" s="25"/>
      <c r="H35" s="24"/>
      <c r="M35" s="25"/>
      <c r="N35" s="24"/>
      <c r="O35" s="38"/>
    </row>
    <row r="36" spans="1:15" s="12" customFormat="1" x14ac:dyDescent="0.25">
      <c r="A36" s="49">
        <v>43989</v>
      </c>
      <c r="B36" s="12">
        <v>48</v>
      </c>
      <c r="C36" s="23">
        <f t="shared" si="13"/>
        <v>47.2</v>
      </c>
      <c r="D36" s="24">
        <f t="shared" si="29"/>
        <v>6.8702256149270671</v>
      </c>
      <c r="E36" s="25">
        <f t="shared" si="30"/>
        <v>67.810676844781199</v>
      </c>
      <c r="F36" s="25">
        <f t="shared" si="31"/>
        <v>26.5893231552188</v>
      </c>
      <c r="G36" s="25"/>
      <c r="H36" s="24"/>
      <c r="M36" s="25"/>
      <c r="N36" s="24"/>
      <c r="O36" s="38"/>
    </row>
    <row r="37" spans="1:15" s="12" customFormat="1" x14ac:dyDescent="0.25">
      <c r="A37" s="49">
        <v>43996</v>
      </c>
      <c r="B37" s="12">
        <v>40</v>
      </c>
      <c r="C37" s="23">
        <f t="shared" si="13"/>
        <v>47.2</v>
      </c>
      <c r="D37" s="24">
        <f t="shared" si="29"/>
        <v>6.8702256149270671</v>
      </c>
      <c r="E37" s="25">
        <f t="shared" si="30"/>
        <v>67.810676844781199</v>
      </c>
      <c r="F37" s="25">
        <f t="shared" si="31"/>
        <v>26.5893231552188</v>
      </c>
      <c r="G37" s="25"/>
      <c r="H37" s="24"/>
      <c r="M37" s="25"/>
      <c r="N37" s="24"/>
      <c r="O37" s="38"/>
    </row>
    <row r="38" spans="1:15" s="12" customFormat="1" x14ac:dyDescent="0.25">
      <c r="A38" s="49">
        <v>44003</v>
      </c>
      <c r="B38" s="12">
        <v>52</v>
      </c>
      <c r="C38" s="23">
        <f t="shared" si="13"/>
        <v>47.2</v>
      </c>
      <c r="D38" s="24">
        <f t="shared" si="29"/>
        <v>6.8702256149270671</v>
      </c>
      <c r="E38" s="25">
        <f t="shared" si="30"/>
        <v>67.810676844781199</v>
      </c>
      <c r="F38" s="25">
        <f t="shared" si="31"/>
        <v>26.5893231552188</v>
      </c>
      <c r="G38" s="25"/>
      <c r="H38" s="24"/>
      <c r="M38" s="25"/>
      <c r="N38" s="24"/>
      <c r="O38" s="39"/>
    </row>
    <row r="39" spans="1:15" s="12" customFormat="1" x14ac:dyDescent="0.25">
      <c r="A39" s="49">
        <v>44010</v>
      </c>
      <c r="B39" s="12">
        <v>45</v>
      </c>
      <c r="C39" s="23">
        <f t="shared" si="13"/>
        <v>47.2</v>
      </c>
      <c r="D39" s="24">
        <f t="shared" si="29"/>
        <v>6.8702256149270671</v>
      </c>
      <c r="E39" s="25">
        <f t="shared" si="30"/>
        <v>67.810676844781199</v>
      </c>
      <c r="F39" s="25">
        <f t="shared" si="31"/>
        <v>26.5893231552188</v>
      </c>
      <c r="G39" s="25"/>
      <c r="H39" s="24"/>
      <c r="M39" s="25"/>
      <c r="N39" s="24"/>
      <c r="O39" s="38"/>
    </row>
    <row r="40" spans="1:15" s="12" customFormat="1" x14ac:dyDescent="0.25">
      <c r="A40" s="49">
        <v>44017</v>
      </c>
      <c r="B40" s="12">
        <v>38</v>
      </c>
      <c r="C40" s="23">
        <f t="shared" si="13"/>
        <v>47.2</v>
      </c>
      <c r="D40" s="24">
        <f t="shared" si="29"/>
        <v>6.8702256149270671</v>
      </c>
      <c r="E40" s="25">
        <f t="shared" si="30"/>
        <v>67.810676844781199</v>
      </c>
      <c r="F40" s="25">
        <f t="shared" si="31"/>
        <v>26.5893231552188</v>
      </c>
      <c r="G40" s="25"/>
      <c r="H40" s="24"/>
      <c r="M40" s="25"/>
      <c r="N40" s="24"/>
      <c r="O40" s="38"/>
    </row>
    <row r="41" spans="1:15" s="12" customFormat="1" ht="13.5" customHeight="1" x14ac:dyDescent="0.25">
      <c r="A41" s="49">
        <v>44024</v>
      </c>
      <c r="B41" s="12">
        <v>70</v>
      </c>
      <c r="C41" s="23">
        <f t="shared" si="13"/>
        <v>47.2</v>
      </c>
      <c r="D41" s="24">
        <f t="shared" si="29"/>
        <v>6.8702256149270671</v>
      </c>
      <c r="E41" s="25">
        <f t="shared" si="30"/>
        <v>67.810676844781199</v>
      </c>
      <c r="F41" s="25">
        <f t="shared" si="31"/>
        <v>26.5893231552188</v>
      </c>
      <c r="G41" s="25"/>
      <c r="H41" s="24"/>
      <c r="M41" s="25"/>
      <c r="N41" s="24"/>
      <c r="O41" s="38"/>
    </row>
    <row r="42" spans="1:15" s="12" customFormat="1" ht="13.5" customHeight="1" x14ac:dyDescent="0.25">
      <c r="A42" s="49">
        <v>44031</v>
      </c>
      <c r="B42" s="12">
        <v>61</v>
      </c>
      <c r="C42" s="23">
        <f t="shared" si="13"/>
        <v>47.2</v>
      </c>
      <c r="D42" s="24">
        <f t="shared" si="29"/>
        <v>6.8702256149270671</v>
      </c>
      <c r="E42" s="25">
        <f t="shared" si="30"/>
        <v>67.810676844781199</v>
      </c>
      <c r="F42" s="25">
        <f t="shared" si="31"/>
        <v>26.5893231552188</v>
      </c>
      <c r="G42" s="25"/>
      <c r="H42" s="24"/>
      <c r="M42" s="25"/>
      <c r="N42" s="24"/>
      <c r="O42" s="38"/>
    </row>
    <row r="43" spans="1:15" s="12" customFormat="1" ht="13.5" customHeight="1" x14ac:dyDescent="0.25">
      <c r="A43" s="49">
        <v>44038</v>
      </c>
      <c r="B43" s="12">
        <v>59</v>
      </c>
      <c r="C43" s="23">
        <f t="shared" si="13"/>
        <v>47.2</v>
      </c>
      <c r="D43" s="24">
        <f t="shared" si="29"/>
        <v>6.8702256149270671</v>
      </c>
      <c r="E43" s="25">
        <f t="shared" si="30"/>
        <v>67.810676844781199</v>
      </c>
      <c r="F43" s="25">
        <f t="shared" si="31"/>
        <v>26.5893231552188</v>
      </c>
      <c r="G43" s="25"/>
      <c r="H43" s="24"/>
      <c r="M43" s="25"/>
      <c r="N43" s="24"/>
      <c r="O43" s="38"/>
    </row>
    <row r="44" spans="1:15" s="12" customFormat="1" x14ac:dyDescent="0.25">
      <c r="A44" s="49">
        <v>44045</v>
      </c>
      <c r="B44" s="12">
        <v>57</v>
      </c>
      <c r="C44" s="23">
        <f t="shared" si="13"/>
        <v>47.2</v>
      </c>
      <c r="D44" s="24">
        <f t="shared" si="29"/>
        <v>6.8702256149270671</v>
      </c>
      <c r="E44" s="25">
        <f t="shared" si="30"/>
        <v>67.810676844781199</v>
      </c>
      <c r="F44" s="25">
        <f t="shared" si="31"/>
        <v>26.5893231552188</v>
      </c>
      <c r="G44" s="25"/>
      <c r="H44" s="24"/>
      <c r="M44" s="25"/>
      <c r="N44" s="24"/>
      <c r="O44" s="39"/>
    </row>
    <row r="45" spans="1:15" s="12" customFormat="1" x14ac:dyDescent="0.25">
      <c r="A45" s="49">
        <v>44052</v>
      </c>
      <c r="B45" s="12">
        <v>65</v>
      </c>
      <c r="C45" s="23">
        <f t="shared" si="13"/>
        <v>47.2</v>
      </c>
      <c r="D45" s="24">
        <f t="shared" si="29"/>
        <v>6.8702256149270671</v>
      </c>
      <c r="E45" s="25">
        <f t="shared" si="30"/>
        <v>67.810676844781199</v>
      </c>
      <c r="F45" s="25">
        <f t="shared" si="31"/>
        <v>26.5893231552188</v>
      </c>
      <c r="G45" s="25"/>
      <c r="H45" s="24"/>
      <c r="M45" s="25"/>
      <c r="N45" s="24"/>
      <c r="O45" s="38"/>
    </row>
    <row r="46" spans="1:15" s="12" customFormat="1" x14ac:dyDescent="0.25">
      <c r="A46" s="49">
        <v>44059</v>
      </c>
      <c r="B46" s="12">
        <v>48</v>
      </c>
      <c r="C46" s="23">
        <f t="shared" si="13"/>
        <v>47.2</v>
      </c>
      <c r="D46" s="24">
        <f t="shared" si="29"/>
        <v>6.8702256149270671</v>
      </c>
      <c r="E46" s="25">
        <f t="shared" si="30"/>
        <v>67.810676844781199</v>
      </c>
      <c r="F46" s="25">
        <f t="shared" si="31"/>
        <v>26.5893231552188</v>
      </c>
      <c r="G46" s="25"/>
      <c r="H46" s="24"/>
      <c r="M46" s="25"/>
      <c r="N46" s="24"/>
      <c r="O46" s="38"/>
    </row>
    <row r="47" spans="1:15" s="12" customFormat="1" x14ac:dyDescent="0.25">
      <c r="A47" s="49">
        <v>44066</v>
      </c>
      <c r="B47" s="12">
        <v>44</v>
      </c>
      <c r="C47" s="23">
        <f t="shared" si="13"/>
        <v>47.2</v>
      </c>
      <c r="D47" s="24">
        <f t="shared" si="29"/>
        <v>6.8702256149270671</v>
      </c>
      <c r="E47" s="25">
        <f t="shared" si="30"/>
        <v>67.810676844781199</v>
      </c>
      <c r="F47" s="25">
        <f t="shared" si="31"/>
        <v>26.5893231552188</v>
      </c>
      <c r="G47" s="25"/>
      <c r="H47" s="24"/>
      <c r="M47" s="25"/>
      <c r="N47" s="24"/>
      <c r="O47" s="38"/>
    </row>
    <row r="48" spans="1:15" s="12" customFormat="1" x14ac:dyDescent="0.25">
      <c r="A48" s="49">
        <v>44073</v>
      </c>
      <c r="B48" s="12">
        <v>55</v>
      </c>
      <c r="C48" s="23">
        <f t="shared" si="13"/>
        <v>47.2</v>
      </c>
      <c r="D48" s="24">
        <f t="shared" si="29"/>
        <v>6.8702256149270671</v>
      </c>
      <c r="E48" s="25">
        <f t="shared" si="30"/>
        <v>67.810676844781199</v>
      </c>
      <c r="F48" s="25">
        <f t="shared" si="31"/>
        <v>26.5893231552188</v>
      </c>
      <c r="G48" s="25"/>
      <c r="H48" s="24"/>
      <c r="M48" s="25"/>
      <c r="N48" s="24"/>
      <c r="O48" s="38"/>
    </row>
    <row r="49" spans="1:15" s="12" customFormat="1" x14ac:dyDescent="0.25">
      <c r="A49" s="49">
        <v>44080</v>
      </c>
      <c r="B49" s="12">
        <v>52</v>
      </c>
      <c r="C49" s="23">
        <f t="shared" si="13"/>
        <v>47.2</v>
      </c>
      <c r="D49" s="24">
        <f t="shared" si="29"/>
        <v>6.8702256149270671</v>
      </c>
      <c r="E49" s="25">
        <f t="shared" si="30"/>
        <v>67.810676844781199</v>
      </c>
      <c r="F49" s="25">
        <f t="shared" si="31"/>
        <v>26.5893231552188</v>
      </c>
      <c r="G49" s="25"/>
      <c r="H49" s="24"/>
      <c r="M49" s="25"/>
      <c r="N49" s="24"/>
      <c r="O49" s="38"/>
    </row>
    <row r="50" spans="1:15" s="12" customFormat="1" x14ac:dyDescent="0.25">
      <c r="A50" s="49">
        <v>44087</v>
      </c>
      <c r="B50" s="12">
        <v>50</v>
      </c>
      <c r="C50" s="23">
        <f t="shared" si="13"/>
        <v>47.2</v>
      </c>
      <c r="D50" s="24">
        <f t="shared" si="29"/>
        <v>6.8702256149270671</v>
      </c>
      <c r="E50" s="25">
        <f t="shared" si="30"/>
        <v>67.810676844781199</v>
      </c>
      <c r="F50" s="25">
        <f t="shared" si="31"/>
        <v>26.5893231552188</v>
      </c>
      <c r="G50" s="25"/>
      <c r="H50" s="24"/>
      <c r="M50" s="25"/>
      <c r="N50" s="24"/>
      <c r="O50" s="38"/>
    </row>
    <row r="51" spans="1:15" s="12" customFormat="1" x14ac:dyDescent="0.25">
      <c r="A51" s="49">
        <v>44094</v>
      </c>
      <c r="B51" s="12">
        <v>68</v>
      </c>
      <c r="C51" s="23">
        <f t="shared" si="13"/>
        <v>47.2</v>
      </c>
      <c r="D51" s="24">
        <f t="shared" si="29"/>
        <v>6.8702256149270671</v>
      </c>
      <c r="E51" s="25">
        <f t="shared" si="30"/>
        <v>67.810676844781199</v>
      </c>
      <c r="F51" s="25">
        <f t="shared" si="31"/>
        <v>26.5893231552188</v>
      </c>
      <c r="G51" s="25"/>
      <c r="H51" s="24"/>
      <c r="M51" s="25"/>
      <c r="N51" s="24"/>
      <c r="O51" s="38"/>
    </row>
    <row r="52" spans="1:15" s="12" customFormat="1" x14ac:dyDescent="0.25">
      <c r="A52" s="49">
        <v>44101</v>
      </c>
      <c r="B52" s="12">
        <v>61</v>
      </c>
      <c r="C52" s="23">
        <f t="shared" si="13"/>
        <v>47.2</v>
      </c>
      <c r="D52" s="24">
        <f t="shared" si="29"/>
        <v>6.8702256149270671</v>
      </c>
      <c r="E52" s="25">
        <f t="shared" si="30"/>
        <v>67.810676844781199</v>
      </c>
      <c r="F52" s="25">
        <f t="shared" si="31"/>
        <v>26.5893231552188</v>
      </c>
      <c r="G52" s="25"/>
      <c r="H52" s="24"/>
      <c r="M52" s="25"/>
      <c r="N52" s="24"/>
      <c r="O52" s="38"/>
    </row>
    <row r="53" spans="1:15" s="12" customFormat="1" x14ac:dyDescent="0.25">
      <c r="A53" s="49">
        <v>44108</v>
      </c>
      <c r="B53" s="12">
        <v>45</v>
      </c>
      <c r="C53" s="23">
        <f t="shared" si="13"/>
        <v>47.2</v>
      </c>
      <c r="D53" s="24">
        <f t="shared" si="29"/>
        <v>6.8702256149270671</v>
      </c>
      <c r="E53" s="25">
        <f t="shared" si="30"/>
        <v>67.810676844781199</v>
      </c>
      <c r="F53" s="25">
        <f t="shared" si="31"/>
        <v>26.5893231552188</v>
      </c>
      <c r="G53" s="25"/>
      <c r="H53" s="24"/>
      <c r="M53" s="25"/>
      <c r="N53" s="24"/>
      <c r="O53" s="38"/>
    </row>
    <row r="54" spans="1:15" s="12" customFormat="1" x14ac:dyDescent="0.25">
      <c r="A54" s="49">
        <v>44115</v>
      </c>
      <c r="B54" s="12">
        <v>62</v>
      </c>
      <c r="C54" s="23">
        <f t="shared" si="13"/>
        <v>47.2</v>
      </c>
      <c r="D54" s="24">
        <f t="shared" si="29"/>
        <v>6.8702256149270671</v>
      </c>
      <c r="E54" s="25">
        <f t="shared" si="30"/>
        <v>67.810676844781199</v>
      </c>
      <c r="F54" s="25">
        <f t="shared" si="31"/>
        <v>26.5893231552188</v>
      </c>
      <c r="G54" s="25"/>
      <c r="H54" s="24"/>
      <c r="M54" s="25"/>
      <c r="N54" s="24"/>
      <c r="O54" s="38"/>
    </row>
    <row r="55" spans="1:15" x14ac:dyDescent="0.25">
      <c r="A55" s="49">
        <v>44122</v>
      </c>
      <c r="B55" s="12">
        <v>56</v>
      </c>
      <c r="C55" s="23">
        <f t="shared" si="13"/>
        <v>47.2</v>
      </c>
      <c r="D55" s="24">
        <f t="shared" ref="D55" si="32">SQRT(C55)</f>
        <v>6.8702256149270671</v>
      </c>
      <c r="E55" s="25">
        <f t="shared" ref="E55" si="33">C55+(3*D55)</f>
        <v>67.810676844781199</v>
      </c>
      <c r="F55" s="25">
        <f t="shared" ref="F55" si="34">C55-(3*D55)</f>
        <v>26.5893231552188</v>
      </c>
      <c r="G55" s="25"/>
      <c r="H55" s="24"/>
      <c r="M55" s="25"/>
      <c r="N55" s="24"/>
      <c r="O55" s="38"/>
    </row>
    <row r="56" spans="1:15" x14ac:dyDescent="0.25">
      <c r="A56" s="48" t="s">
        <v>19</v>
      </c>
    </row>
    <row r="57" spans="1:15" ht="14.4" x14ac:dyDescent="0.3">
      <c r="A57" s="30"/>
      <c r="B57" s="40"/>
      <c r="C57" s="23"/>
      <c r="D57" s="24"/>
      <c r="E57" s="25"/>
      <c r="F57" s="25"/>
      <c r="G57" s="25"/>
      <c r="H57" s="24"/>
      <c r="I57" s="23"/>
      <c r="J57" s="25"/>
      <c r="K57" s="25"/>
      <c r="L57" s="25"/>
      <c r="M57" s="25"/>
      <c r="N57" s="24"/>
      <c r="O57" s="38"/>
    </row>
    <row r="58" spans="1:15" ht="14.4" x14ac:dyDescent="0.3">
      <c r="A58" s="30"/>
      <c r="B58" s="40"/>
      <c r="C58" s="23"/>
      <c r="D58" s="24"/>
      <c r="E58" s="25"/>
      <c r="F58" s="25"/>
      <c r="G58" s="25"/>
      <c r="H58" s="24"/>
      <c r="I58" s="23"/>
      <c r="J58" s="25"/>
      <c r="K58" s="25"/>
      <c r="L58" s="25"/>
      <c r="M58" s="25"/>
      <c r="N58" s="24"/>
      <c r="O58" s="38"/>
    </row>
    <row r="59" spans="1:15" ht="14.4" x14ac:dyDescent="0.3">
      <c r="A59" s="30"/>
      <c r="B59" s="40"/>
      <c r="C59" s="23"/>
      <c r="D59" s="24"/>
      <c r="E59" s="25"/>
      <c r="F59" s="25"/>
      <c r="G59" s="25"/>
      <c r="H59" s="24"/>
      <c r="I59" s="23"/>
      <c r="J59" s="25"/>
      <c r="K59" s="25"/>
      <c r="L59" s="25"/>
      <c r="M59" s="25"/>
      <c r="N59" s="24"/>
      <c r="O59" s="38"/>
    </row>
    <row r="60" spans="1:15" ht="14.4" x14ac:dyDescent="0.3">
      <c r="A60" s="30"/>
      <c r="B60" s="40"/>
      <c r="C60" s="23"/>
      <c r="D60" s="24"/>
      <c r="E60" s="25"/>
      <c r="F60" s="25"/>
      <c r="G60" s="25"/>
      <c r="H60" s="24"/>
      <c r="I60" s="23"/>
      <c r="J60" s="25"/>
      <c r="K60" s="25"/>
      <c r="L60" s="25"/>
      <c r="M60" s="25"/>
      <c r="N60" s="24"/>
      <c r="O60" s="38"/>
    </row>
    <row r="61" spans="1:15" ht="14.4" x14ac:dyDescent="0.3">
      <c r="A61" s="30"/>
      <c r="B61" s="40"/>
      <c r="C61" s="23"/>
      <c r="D61" s="24"/>
      <c r="E61" s="25"/>
      <c r="F61" s="25"/>
      <c r="G61" s="25"/>
      <c r="H61" s="24"/>
      <c r="I61" s="23"/>
      <c r="J61" s="25"/>
      <c r="K61" s="25"/>
      <c r="L61" s="25"/>
      <c r="M61" s="25"/>
      <c r="N61" s="24"/>
      <c r="O61" s="38"/>
    </row>
    <row r="62" spans="1:15" ht="14.4" x14ac:dyDescent="0.3">
      <c r="A62" s="30"/>
      <c r="B62" s="40"/>
      <c r="C62" s="23"/>
      <c r="D62" s="24"/>
      <c r="E62" s="25"/>
      <c r="F62" s="25"/>
      <c r="G62" s="25"/>
      <c r="H62" s="24"/>
      <c r="I62" s="23"/>
      <c r="J62" s="25"/>
      <c r="K62" s="25"/>
      <c r="L62" s="25"/>
      <c r="M62" s="25"/>
      <c r="N62" s="24"/>
      <c r="O62" s="38"/>
    </row>
    <row r="63" spans="1:15" ht="14.4" x14ac:dyDescent="0.3">
      <c r="A63" s="30"/>
      <c r="B63" s="40"/>
      <c r="C63" s="23"/>
      <c r="D63" s="24"/>
      <c r="E63" s="25"/>
      <c r="F63" s="25"/>
      <c r="G63" s="25"/>
      <c r="H63" s="24"/>
      <c r="I63" s="23"/>
      <c r="J63" s="25"/>
      <c r="K63" s="25"/>
      <c r="L63" s="25"/>
      <c r="M63" s="25"/>
      <c r="N63" s="24"/>
      <c r="O63" s="38"/>
    </row>
    <row r="64" spans="1:15" ht="14.4" x14ac:dyDescent="0.3">
      <c r="A64" s="30"/>
      <c r="B64" s="40"/>
      <c r="C64" s="23"/>
      <c r="D64" s="24"/>
      <c r="E64" s="25"/>
      <c r="F64" s="25"/>
      <c r="G64" s="25"/>
      <c r="H64" s="24"/>
      <c r="I64" s="23"/>
      <c r="J64" s="25"/>
      <c r="K64" s="25"/>
      <c r="L64" s="25"/>
      <c r="M64" s="25"/>
      <c r="N64" s="24"/>
      <c r="O64" s="38"/>
    </row>
    <row r="65" spans="1:15" ht="14.4" x14ac:dyDescent="0.3">
      <c r="A65" s="30"/>
      <c r="B65" s="40"/>
      <c r="C65" s="23"/>
      <c r="D65" s="24"/>
      <c r="E65" s="25"/>
      <c r="F65" s="25"/>
      <c r="G65" s="25"/>
      <c r="H65" s="24"/>
      <c r="I65" s="23"/>
      <c r="J65" s="25"/>
      <c r="K65" s="25"/>
      <c r="L65" s="25"/>
      <c r="M65" s="25"/>
      <c r="N65" s="24"/>
      <c r="O65" s="38"/>
    </row>
    <row r="66" spans="1:15" ht="14.4" x14ac:dyDescent="0.3">
      <c r="A66" s="30"/>
      <c r="B66" s="40"/>
      <c r="C66" s="23"/>
      <c r="D66" s="24"/>
      <c r="E66" s="25"/>
      <c r="F66" s="25"/>
      <c r="G66" s="25"/>
      <c r="H66" s="24"/>
      <c r="I66" s="23"/>
      <c r="J66" s="25"/>
      <c r="K66" s="25"/>
      <c r="L66" s="25"/>
      <c r="M66" s="25"/>
      <c r="N66" s="24"/>
      <c r="O66" s="38"/>
    </row>
    <row r="67" spans="1:15" ht="14.4" x14ac:dyDescent="0.3">
      <c r="A67" s="30"/>
      <c r="B67" s="40"/>
      <c r="C67" s="23"/>
      <c r="D67" s="24"/>
      <c r="E67" s="25"/>
      <c r="F67" s="25"/>
      <c r="G67" s="25"/>
      <c r="H67" s="24"/>
      <c r="I67" s="23"/>
      <c r="J67" s="25"/>
      <c r="K67" s="25"/>
      <c r="L67" s="25"/>
      <c r="M67" s="25"/>
      <c r="N67" s="24"/>
      <c r="O67" s="38"/>
    </row>
    <row r="68" spans="1:15" ht="14.4" x14ac:dyDescent="0.3">
      <c r="A68" s="30"/>
      <c r="B68" s="40"/>
      <c r="C68" s="23"/>
      <c r="D68" s="24"/>
      <c r="E68" s="25"/>
      <c r="F68" s="25"/>
      <c r="G68" s="25"/>
      <c r="H68" s="24"/>
      <c r="I68" s="23"/>
      <c r="J68" s="25"/>
      <c r="K68" s="25"/>
      <c r="L68" s="25"/>
      <c r="M68" s="25"/>
      <c r="N68" s="24"/>
      <c r="O68" s="38"/>
    </row>
    <row r="69" spans="1:15" ht="14.4" x14ac:dyDescent="0.3">
      <c r="A69" s="30"/>
      <c r="B69" s="40"/>
      <c r="C69" s="23"/>
      <c r="D69" s="24"/>
      <c r="E69" s="25"/>
      <c r="F69" s="25"/>
      <c r="G69" s="25"/>
      <c r="H69" s="24"/>
      <c r="I69" s="23"/>
      <c r="J69" s="25"/>
      <c r="K69" s="25"/>
      <c r="L69" s="25"/>
      <c r="M69" s="25"/>
      <c r="N69" s="24"/>
      <c r="O69" s="38"/>
    </row>
    <row r="70" spans="1:15" ht="14.4" x14ac:dyDescent="0.3">
      <c r="A70" s="30"/>
      <c r="B70" s="40"/>
      <c r="C70" s="23"/>
      <c r="D70" s="24"/>
      <c r="E70" s="25"/>
      <c r="F70" s="25"/>
      <c r="G70" s="25"/>
      <c r="H70" s="24"/>
      <c r="I70" s="23"/>
      <c r="J70" s="25"/>
      <c r="K70" s="25"/>
      <c r="L70" s="25"/>
      <c r="M70" s="25"/>
      <c r="N70" s="24"/>
      <c r="O70" s="38"/>
    </row>
    <row r="71" spans="1:15" ht="14.4" x14ac:dyDescent="0.3">
      <c r="A71" s="30"/>
      <c r="B71" s="40"/>
      <c r="C71" s="23"/>
      <c r="D71" s="24"/>
      <c r="E71" s="25"/>
      <c r="F71" s="25"/>
      <c r="G71" s="25"/>
      <c r="H71" s="24"/>
      <c r="I71" s="23"/>
      <c r="J71" s="25"/>
      <c r="K71" s="25"/>
      <c r="L71" s="25"/>
      <c r="M71" s="25"/>
      <c r="N71" s="24"/>
      <c r="O71" s="38"/>
    </row>
    <row r="72" spans="1:15" ht="14.4" x14ac:dyDescent="0.3">
      <c r="A72" s="41"/>
      <c r="B72" s="42"/>
      <c r="C72" s="43"/>
      <c r="D72" s="44"/>
      <c r="E72" s="45"/>
      <c r="F72" s="45"/>
      <c r="G72" s="45"/>
      <c r="H72" s="44"/>
      <c r="I72" s="43"/>
      <c r="J72" s="45"/>
      <c r="K72" s="45"/>
      <c r="L72" s="45"/>
      <c r="M72" s="45"/>
      <c r="N72" s="44"/>
      <c r="O72" s="46"/>
    </row>
    <row r="73" spans="1:15" x14ac:dyDescent="0.25">
      <c r="A73" s="47"/>
      <c r="B73" s="36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36"/>
    </row>
    <row r="74" spans="1:15" x14ac:dyDescent="0.25">
      <c r="A74" s="47"/>
      <c r="B74" s="36"/>
      <c r="C74" s="36"/>
      <c r="D74" s="36"/>
      <c r="E74" s="36"/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opLeftCell="N1" workbookViewId="0">
      <selection activeCell="C24" sqref="C4:C24"/>
    </sheetView>
  </sheetViews>
  <sheetFormatPr defaultRowHeight="13.2" x14ac:dyDescent="0.25"/>
  <cols>
    <col min="1" max="1" width="10.77734375" style="48" customWidth="1"/>
    <col min="2" max="2" width="13.77734375" style="12" customWidth="1"/>
    <col min="3" max="3" width="11.5546875" style="12" customWidth="1"/>
    <col min="4" max="4" width="13.77734375" style="12" customWidth="1"/>
    <col min="5" max="11" width="10.77734375" style="12" customWidth="1"/>
    <col min="12" max="13" width="9.77734375" style="12" customWidth="1"/>
    <col min="14" max="14" width="10" style="12" customWidth="1"/>
    <col min="15" max="27" width="8.77734375" style="12"/>
    <col min="28" max="257" width="8.77734375" style="2"/>
    <col min="258" max="258" width="10.77734375" style="2" customWidth="1"/>
    <col min="259" max="259" width="13.77734375" style="2" customWidth="1"/>
    <col min="260" max="260" width="11.5546875" style="2" customWidth="1"/>
    <col min="261" max="261" width="13.77734375" style="2" customWidth="1"/>
    <col min="262" max="267" width="10.77734375" style="2" customWidth="1"/>
    <col min="268" max="513" width="8.77734375" style="2"/>
    <col min="514" max="514" width="10.77734375" style="2" customWidth="1"/>
    <col min="515" max="515" width="13.77734375" style="2" customWidth="1"/>
    <col min="516" max="516" width="11.5546875" style="2" customWidth="1"/>
    <col min="517" max="517" width="13.77734375" style="2" customWidth="1"/>
    <col min="518" max="523" width="10.77734375" style="2" customWidth="1"/>
    <col min="524" max="769" width="8.77734375" style="2"/>
    <col min="770" max="770" width="10.77734375" style="2" customWidth="1"/>
    <col min="771" max="771" width="13.77734375" style="2" customWidth="1"/>
    <col min="772" max="772" width="11.5546875" style="2" customWidth="1"/>
    <col min="773" max="773" width="13.77734375" style="2" customWidth="1"/>
    <col min="774" max="779" width="10.77734375" style="2" customWidth="1"/>
    <col min="780" max="1025" width="8.77734375" style="2"/>
    <col min="1026" max="1026" width="10.77734375" style="2" customWidth="1"/>
    <col min="1027" max="1027" width="13.77734375" style="2" customWidth="1"/>
    <col min="1028" max="1028" width="11.5546875" style="2" customWidth="1"/>
    <col min="1029" max="1029" width="13.77734375" style="2" customWidth="1"/>
    <col min="1030" max="1035" width="10.77734375" style="2" customWidth="1"/>
    <col min="1036" max="1281" width="8.77734375" style="2"/>
    <col min="1282" max="1282" width="10.77734375" style="2" customWidth="1"/>
    <col min="1283" max="1283" width="13.77734375" style="2" customWidth="1"/>
    <col min="1284" max="1284" width="11.5546875" style="2" customWidth="1"/>
    <col min="1285" max="1285" width="13.77734375" style="2" customWidth="1"/>
    <col min="1286" max="1291" width="10.77734375" style="2" customWidth="1"/>
    <col min="1292" max="1537" width="8.77734375" style="2"/>
    <col min="1538" max="1538" width="10.77734375" style="2" customWidth="1"/>
    <col min="1539" max="1539" width="13.77734375" style="2" customWidth="1"/>
    <col min="1540" max="1540" width="11.5546875" style="2" customWidth="1"/>
    <col min="1541" max="1541" width="13.77734375" style="2" customWidth="1"/>
    <col min="1542" max="1547" width="10.77734375" style="2" customWidth="1"/>
    <col min="1548" max="1793" width="8.77734375" style="2"/>
    <col min="1794" max="1794" width="10.77734375" style="2" customWidth="1"/>
    <col min="1795" max="1795" width="13.77734375" style="2" customWidth="1"/>
    <col min="1796" max="1796" width="11.5546875" style="2" customWidth="1"/>
    <col min="1797" max="1797" width="13.77734375" style="2" customWidth="1"/>
    <col min="1798" max="1803" width="10.77734375" style="2" customWidth="1"/>
    <col min="1804" max="2049" width="8.77734375" style="2"/>
    <col min="2050" max="2050" width="10.77734375" style="2" customWidth="1"/>
    <col min="2051" max="2051" width="13.77734375" style="2" customWidth="1"/>
    <col min="2052" max="2052" width="11.5546875" style="2" customWidth="1"/>
    <col min="2053" max="2053" width="13.77734375" style="2" customWidth="1"/>
    <col min="2054" max="2059" width="10.77734375" style="2" customWidth="1"/>
    <col min="2060" max="2305" width="8.77734375" style="2"/>
    <col min="2306" max="2306" width="10.77734375" style="2" customWidth="1"/>
    <col min="2307" max="2307" width="13.77734375" style="2" customWidth="1"/>
    <col min="2308" max="2308" width="11.5546875" style="2" customWidth="1"/>
    <col min="2309" max="2309" width="13.77734375" style="2" customWidth="1"/>
    <col min="2310" max="2315" width="10.77734375" style="2" customWidth="1"/>
    <col min="2316" max="2561" width="8.77734375" style="2"/>
    <col min="2562" max="2562" width="10.77734375" style="2" customWidth="1"/>
    <col min="2563" max="2563" width="13.77734375" style="2" customWidth="1"/>
    <col min="2564" max="2564" width="11.5546875" style="2" customWidth="1"/>
    <col min="2565" max="2565" width="13.77734375" style="2" customWidth="1"/>
    <col min="2566" max="2571" width="10.77734375" style="2" customWidth="1"/>
    <col min="2572" max="2817" width="8.77734375" style="2"/>
    <col min="2818" max="2818" width="10.77734375" style="2" customWidth="1"/>
    <col min="2819" max="2819" width="13.77734375" style="2" customWidth="1"/>
    <col min="2820" max="2820" width="11.5546875" style="2" customWidth="1"/>
    <col min="2821" max="2821" width="13.77734375" style="2" customWidth="1"/>
    <col min="2822" max="2827" width="10.77734375" style="2" customWidth="1"/>
    <col min="2828" max="3073" width="8.77734375" style="2"/>
    <col min="3074" max="3074" width="10.77734375" style="2" customWidth="1"/>
    <col min="3075" max="3075" width="13.77734375" style="2" customWidth="1"/>
    <col min="3076" max="3076" width="11.5546875" style="2" customWidth="1"/>
    <col min="3077" max="3077" width="13.77734375" style="2" customWidth="1"/>
    <col min="3078" max="3083" width="10.77734375" style="2" customWidth="1"/>
    <col min="3084" max="3329" width="8.77734375" style="2"/>
    <col min="3330" max="3330" width="10.77734375" style="2" customWidth="1"/>
    <col min="3331" max="3331" width="13.77734375" style="2" customWidth="1"/>
    <col min="3332" max="3332" width="11.5546875" style="2" customWidth="1"/>
    <col min="3333" max="3333" width="13.77734375" style="2" customWidth="1"/>
    <col min="3334" max="3339" width="10.77734375" style="2" customWidth="1"/>
    <col min="3340" max="3585" width="8.77734375" style="2"/>
    <col min="3586" max="3586" width="10.77734375" style="2" customWidth="1"/>
    <col min="3587" max="3587" width="13.77734375" style="2" customWidth="1"/>
    <col min="3588" max="3588" width="11.5546875" style="2" customWidth="1"/>
    <col min="3589" max="3589" width="13.77734375" style="2" customWidth="1"/>
    <col min="3590" max="3595" width="10.77734375" style="2" customWidth="1"/>
    <col min="3596" max="3841" width="8.77734375" style="2"/>
    <col min="3842" max="3842" width="10.77734375" style="2" customWidth="1"/>
    <col min="3843" max="3843" width="13.77734375" style="2" customWidth="1"/>
    <col min="3844" max="3844" width="11.5546875" style="2" customWidth="1"/>
    <col min="3845" max="3845" width="13.77734375" style="2" customWidth="1"/>
    <col min="3846" max="3851" width="10.77734375" style="2" customWidth="1"/>
    <col min="3852" max="4097" width="8.77734375" style="2"/>
    <col min="4098" max="4098" width="10.77734375" style="2" customWidth="1"/>
    <col min="4099" max="4099" width="13.77734375" style="2" customWidth="1"/>
    <col min="4100" max="4100" width="11.5546875" style="2" customWidth="1"/>
    <col min="4101" max="4101" width="13.77734375" style="2" customWidth="1"/>
    <col min="4102" max="4107" width="10.77734375" style="2" customWidth="1"/>
    <col min="4108" max="4353" width="8.77734375" style="2"/>
    <col min="4354" max="4354" width="10.77734375" style="2" customWidth="1"/>
    <col min="4355" max="4355" width="13.77734375" style="2" customWidth="1"/>
    <col min="4356" max="4356" width="11.5546875" style="2" customWidth="1"/>
    <col min="4357" max="4357" width="13.77734375" style="2" customWidth="1"/>
    <col min="4358" max="4363" width="10.77734375" style="2" customWidth="1"/>
    <col min="4364" max="4609" width="8.77734375" style="2"/>
    <col min="4610" max="4610" width="10.77734375" style="2" customWidth="1"/>
    <col min="4611" max="4611" width="13.77734375" style="2" customWidth="1"/>
    <col min="4612" max="4612" width="11.5546875" style="2" customWidth="1"/>
    <col min="4613" max="4613" width="13.77734375" style="2" customWidth="1"/>
    <col min="4614" max="4619" width="10.77734375" style="2" customWidth="1"/>
    <col min="4620" max="4865" width="8.77734375" style="2"/>
    <col min="4866" max="4866" width="10.77734375" style="2" customWidth="1"/>
    <col min="4867" max="4867" width="13.77734375" style="2" customWidth="1"/>
    <col min="4868" max="4868" width="11.5546875" style="2" customWidth="1"/>
    <col min="4869" max="4869" width="13.77734375" style="2" customWidth="1"/>
    <col min="4870" max="4875" width="10.77734375" style="2" customWidth="1"/>
    <col min="4876" max="5121" width="8.77734375" style="2"/>
    <col min="5122" max="5122" width="10.77734375" style="2" customWidth="1"/>
    <col min="5123" max="5123" width="13.77734375" style="2" customWidth="1"/>
    <col min="5124" max="5124" width="11.5546875" style="2" customWidth="1"/>
    <col min="5125" max="5125" width="13.77734375" style="2" customWidth="1"/>
    <col min="5126" max="5131" width="10.77734375" style="2" customWidth="1"/>
    <col min="5132" max="5377" width="8.77734375" style="2"/>
    <col min="5378" max="5378" width="10.77734375" style="2" customWidth="1"/>
    <col min="5379" max="5379" width="13.77734375" style="2" customWidth="1"/>
    <col min="5380" max="5380" width="11.5546875" style="2" customWidth="1"/>
    <col min="5381" max="5381" width="13.77734375" style="2" customWidth="1"/>
    <col min="5382" max="5387" width="10.77734375" style="2" customWidth="1"/>
    <col min="5388" max="5633" width="8.77734375" style="2"/>
    <col min="5634" max="5634" width="10.77734375" style="2" customWidth="1"/>
    <col min="5635" max="5635" width="13.77734375" style="2" customWidth="1"/>
    <col min="5636" max="5636" width="11.5546875" style="2" customWidth="1"/>
    <col min="5637" max="5637" width="13.77734375" style="2" customWidth="1"/>
    <col min="5638" max="5643" width="10.77734375" style="2" customWidth="1"/>
    <col min="5644" max="5889" width="8.77734375" style="2"/>
    <col min="5890" max="5890" width="10.77734375" style="2" customWidth="1"/>
    <col min="5891" max="5891" width="13.77734375" style="2" customWidth="1"/>
    <col min="5892" max="5892" width="11.5546875" style="2" customWidth="1"/>
    <col min="5893" max="5893" width="13.77734375" style="2" customWidth="1"/>
    <col min="5894" max="5899" width="10.77734375" style="2" customWidth="1"/>
    <col min="5900" max="6145" width="8.77734375" style="2"/>
    <col min="6146" max="6146" width="10.77734375" style="2" customWidth="1"/>
    <col min="6147" max="6147" width="13.77734375" style="2" customWidth="1"/>
    <col min="6148" max="6148" width="11.5546875" style="2" customWidth="1"/>
    <col min="6149" max="6149" width="13.77734375" style="2" customWidth="1"/>
    <col min="6150" max="6155" width="10.77734375" style="2" customWidth="1"/>
    <col min="6156" max="6401" width="8.77734375" style="2"/>
    <col min="6402" max="6402" width="10.77734375" style="2" customWidth="1"/>
    <col min="6403" max="6403" width="13.77734375" style="2" customWidth="1"/>
    <col min="6404" max="6404" width="11.5546875" style="2" customWidth="1"/>
    <col min="6405" max="6405" width="13.77734375" style="2" customWidth="1"/>
    <col min="6406" max="6411" width="10.77734375" style="2" customWidth="1"/>
    <col min="6412" max="6657" width="8.77734375" style="2"/>
    <col min="6658" max="6658" width="10.77734375" style="2" customWidth="1"/>
    <col min="6659" max="6659" width="13.77734375" style="2" customWidth="1"/>
    <col min="6660" max="6660" width="11.5546875" style="2" customWidth="1"/>
    <col min="6661" max="6661" width="13.77734375" style="2" customWidth="1"/>
    <col min="6662" max="6667" width="10.77734375" style="2" customWidth="1"/>
    <col min="6668" max="6913" width="8.77734375" style="2"/>
    <col min="6914" max="6914" width="10.77734375" style="2" customWidth="1"/>
    <col min="6915" max="6915" width="13.77734375" style="2" customWidth="1"/>
    <col min="6916" max="6916" width="11.5546875" style="2" customWidth="1"/>
    <col min="6917" max="6917" width="13.77734375" style="2" customWidth="1"/>
    <col min="6918" max="6923" width="10.77734375" style="2" customWidth="1"/>
    <col min="6924" max="7169" width="8.77734375" style="2"/>
    <col min="7170" max="7170" width="10.77734375" style="2" customWidth="1"/>
    <col min="7171" max="7171" width="13.77734375" style="2" customWidth="1"/>
    <col min="7172" max="7172" width="11.5546875" style="2" customWidth="1"/>
    <col min="7173" max="7173" width="13.77734375" style="2" customWidth="1"/>
    <col min="7174" max="7179" width="10.77734375" style="2" customWidth="1"/>
    <col min="7180" max="7425" width="8.77734375" style="2"/>
    <col min="7426" max="7426" width="10.77734375" style="2" customWidth="1"/>
    <col min="7427" max="7427" width="13.77734375" style="2" customWidth="1"/>
    <col min="7428" max="7428" width="11.5546875" style="2" customWidth="1"/>
    <col min="7429" max="7429" width="13.77734375" style="2" customWidth="1"/>
    <col min="7430" max="7435" width="10.77734375" style="2" customWidth="1"/>
    <col min="7436" max="7681" width="8.77734375" style="2"/>
    <col min="7682" max="7682" width="10.77734375" style="2" customWidth="1"/>
    <col min="7683" max="7683" width="13.77734375" style="2" customWidth="1"/>
    <col min="7684" max="7684" width="11.5546875" style="2" customWidth="1"/>
    <col min="7685" max="7685" width="13.77734375" style="2" customWidth="1"/>
    <col min="7686" max="7691" width="10.77734375" style="2" customWidth="1"/>
    <col min="7692" max="7937" width="8.77734375" style="2"/>
    <col min="7938" max="7938" width="10.77734375" style="2" customWidth="1"/>
    <col min="7939" max="7939" width="13.77734375" style="2" customWidth="1"/>
    <col min="7940" max="7940" width="11.5546875" style="2" customWidth="1"/>
    <col min="7941" max="7941" width="13.77734375" style="2" customWidth="1"/>
    <col min="7942" max="7947" width="10.77734375" style="2" customWidth="1"/>
    <col min="7948" max="8193" width="8.77734375" style="2"/>
    <col min="8194" max="8194" width="10.77734375" style="2" customWidth="1"/>
    <col min="8195" max="8195" width="13.77734375" style="2" customWidth="1"/>
    <col min="8196" max="8196" width="11.5546875" style="2" customWidth="1"/>
    <col min="8197" max="8197" width="13.77734375" style="2" customWidth="1"/>
    <col min="8198" max="8203" width="10.77734375" style="2" customWidth="1"/>
    <col min="8204" max="8449" width="8.77734375" style="2"/>
    <col min="8450" max="8450" width="10.77734375" style="2" customWidth="1"/>
    <col min="8451" max="8451" width="13.77734375" style="2" customWidth="1"/>
    <col min="8452" max="8452" width="11.5546875" style="2" customWidth="1"/>
    <col min="8453" max="8453" width="13.77734375" style="2" customWidth="1"/>
    <col min="8454" max="8459" width="10.77734375" style="2" customWidth="1"/>
    <col min="8460" max="8705" width="8.77734375" style="2"/>
    <col min="8706" max="8706" width="10.77734375" style="2" customWidth="1"/>
    <col min="8707" max="8707" width="13.77734375" style="2" customWidth="1"/>
    <col min="8708" max="8708" width="11.5546875" style="2" customWidth="1"/>
    <col min="8709" max="8709" width="13.77734375" style="2" customWidth="1"/>
    <col min="8710" max="8715" width="10.77734375" style="2" customWidth="1"/>
    <col min="8716" max="8961" width="8.77734375" style="2"/>
    <col min="8962" max="8962" width="10.77734375" style="2" customWidth="1"/>
    <col min="8963" max="8963" width="13.77734375" style="2" customWidth="1"/>
    <col min="8964" max="8964" width="11.5546875" style="2" customWidth="1"/>
    <col min="8965" max="8965" width="13.77734375" style="2" customWidth="1"/>
    <col min="8966" max="8971" width="10.77734375" style="2" customWidth="1"/>
    <col min="8972" max="9217" width="8.77734375" style="2"/>
    <col min="9218" max="9218" width="10.77734375" style="2" customWidth="1"/>
    <col min="9219" max="9219" width="13.77734375" style="2" customWidth="1"/>
    <col min="9220" max="9220" width="11.5546875" style="2" customWidth="1"/>
    <col min="9221" max="9221" width="13.77734375" style="2" customWidth="1"/>
    <col min="9222" max="9227" width="10.77734375" style="2" customWidth="1"/>
    <col min="9228" max="9473" width="8.77734375" style="2"/>
    <col min="9474" max="9474" width="10.77734375" style="2" customWidth="1"/>
    <col min="9475" max="9475" width="13.77734375" style="2" customWidth="1"/>
    <col min="9476" max="9476" width="11.5546875" style="2" customWidth="1"/>
    <col min="9477" max="9477" width="13.77734375" style="2" customWidth="1"/>
    <col min="9478" max="9483" width="10.77734375" style="2" customWidth="1"/>
    <col min="9484" max="9729" width="8.77734375" style="2"/>
    <col min="9730" max="9730" width="10.77734375" style="2" customWidth="1"/>
    <col min="9731" max="9731" width="13.77734375" style="2" customWidth="1"/>
    <col min="9732" max="9732" width="11.5546875" style="2" customWidth="1"/>
    <col min="9733" max="9733" width="13.77734375" style="2" customWidth="1"/>
    <col min="9734" max="9739" width="10.77734375" style="2" customWidth="1"/>
    <col min="9740" max="9985" width="8.77734375" style="2"/>
    <col min="9986" max="9986" width="10.77734375" style="2" customWidth="1"/>
    <col min="9987" max="9987" width="13.77734375" style="2" customWidth="1"/>
    <col min="9988" max="9988" width="11.5546875" style="2" customWidth="1"/>
    <col min="9989" max="9989" width="13.77734375" style="2" customWidth="1"/>
    <col min="9990" max="9995" width="10.77734375" style="2" customWidth="1"/>
    <col min="9996" max="10241" width="8.77734375" style="2"/>
    <col min="10242" max="10242" width="10.77734375" style="2" customWidth="1"/>
    <col min="10243" max="10243" width="13.77734375" style="2" customWidth="1"/>
    <col min="10244" max="10244" width="11.5546875" style="2" customWidth="1"/>
    <col min="10245" max="10245" width="13.77734375" style="2" customWidth="1"/>
    <col min="10246" max="10251" width="10.77734375" style="2" customWidth="1"/>
    <col min="10252" max="10497" width="8.77734375" style="2"/>
    <col min="10498" max="10498" width="10.77734375" style="2" customWidth="1"/>
    <col min="10499" max="10499" width="13.77734375" style="2" customWidth="1"/>
    <col min="10500" max="10500" width="11.5546875" style="2" customWidth="1"/>
    <col min="10501" max="10501" width="13.77734375" style="2" customWidth="1"/>
    <col min="10502" max="10507" width="10.77734375" style="2" customWidth="1"/>
    <col min="10508" max="10753" width="8.77734375" style="2"/>
    <col min="10754" max="10754" width="10.77734375" style="2" customWidth="1"/>
    <col min="10755" max="10755" width="13.77734375" style="2" customWidth="1"/>
    <col min="10756" max="10756" width="11.5546875" style="2" customWidth="1"/>
    <col min="10757" max="10757" width="13.77734375" style="2" customWidth="1"/>
    <col min="10758" max="10763" width="10.77734375" style="2" customWidth="1"/>
    <col min="10764" max="11009" width="8.77734375" style="2"/>
    <col min="11010" max="11010" width="10.77734375" style="2" customWidth="1"/>
    <col min="11011" max="11011" width="13.77734375" style="2" customWidth="1"/>
    <col min="11012" max="11012" width="11.5546875" style="2" customWidth="1"/>
    <col min="11013" max="11013" width="13.77734375" style="2" customWidth="1"/>
    <col min="11014" max="11019" width="10.77734375" style="2" customWidth="1"/>
    <col min="11020" max="11265" width="8.77734375" style="2"/>
    <col min="11266" max="11266" width="10.77734375" style="2" customWidth="1"/>
    <col min="11267" max="11267" width="13.77734375" style="2" customWidth="1"/>
    <col min="11268" max="11268" width="11.5546875" style="2" customWidth="1"/>
    <col min="11269" max="11269" width="13.77734375" style="2" customWidth="1"/>
    <col min="11270" max="11275" width="10.77734375" style="2" customWidth="1"/>
    <col min="11276" max="11521" width="8.77734375" style="2"/>
    <col min="11522" max="11522" width="10.77734375" style="2" customWidth="1"/>
    <col min="11523" max="11523" width="13.77734375" style="2" customWidth="1"/>
    <col min="11524" max="11524" width="11.5546875" style="2" customWidth="1"/>
    <col min="11525" max="11525" width="13.77734375" style="2" customWidth="1"/>
    <col min="11526" max="11531" width="10.77734375" style="2" customWidth="1"/>
    <col min="11532" max="11777" width="8.77734375" style="2"/>
    <col min="11778" max="11778" width="10.77734375" style="2" customWidth="1"/>
    <col min="11779" max="11779" width="13.77734375" style="2" customWidth="1"/>
    <col min="11780" max="11780" width="11.5546875" style="2" customWidth="1"/>
    <col min="11781" max="11781" width="13.77734375" style="2" customWidth="1"/>
    <col min="11782" max="11787" width="10.77734375" style="2" customWidth="1"/>
    <col min="11788" max="12033" width="8.77734375" style="2"/>
    <col min="12034" max="12034" width="10.77734375" style="2" customWidth="1"/>
    <col min="12035" max="12035" width="13.77734375" style="2" customWidth="1"/>
    <col min="12036" max="12036" width="11.5546875" style="2" customWidth="1"/>
    <col min="12037" max="12037" width="13.77734375" style="2" customWidth="1"/>
    <col min="12038" max="12043" width="10.77734375" style="2" customWidth="1"/>
    <col min="12044" max="12289" width="8.77734375" style="2"/>
    <col min="12290" max="12290" width="10.77734375" style="2" customWidth="1"/>
    <col min="12291" max="12291" width="13.77734375" style="2" customWidth="1"/>
    <col min="12292" max="12292" width="11.5546875" style="2" customWidth="1"/>
    <col min="12293" max="12293" width="13.77734375" style="2" customWidth="1"/>
    <col min="12294" max="12299" width="10.77734375" style="2" customWidth="1"/>
    <col min="12300" max="12545" width="8.77734375" style="2"/>
    <col min="12546" max="12546" width="10.77734375" style="2" customWidth="1"/>
    <col min="12547" max="12547" width="13.77734375" style="2" customWidth="1"/>
    <col min="12548" max="12548" width="11.5546875" style="2" customWidth="1"/>
    <col min="12549" max="12549" width="13.77734375" style="2" customWidth="1"/>
    <col min="12550" max="12555" width="10.77734375" style="2" customWidth="1"/>
    <col min="12556" max="12801" width="8.77734375" style="2"/>
    <col min="12802" max="12802" width="10.77734375" style="2" customWidth="1"/>
    <col min="12803" max="12803" width="13.77734375" style="2" customWidth="1"/>
    <col min="12804" max="12804" width="11.5546875" style="2" customWidth="1"/>
    <col min="12805" max="12805" width="13.77734375" style="2" customWidth="1"/>
    <col min="12806" max="12811" width="10.77734375" style="2" customWidth="1"/>
    <col min="12812" max="13057" width="8.77734375" style="2"/>
    <col min="13058" max="13058" width="10.77734375" style="2" customWidth="1"/>
    <col min="13059" max="13059" width="13.77734375" style="2" customWidth="1"/>
    <col min="13060" max="13060" width="11.5546875" style="2" customWidth="1"/>
    <col min="13061" max="13061" width="13.77734375" style="2" customWidth="1"/>
    <col min="13062" max="13067" width="10.77734375" style="2" customWidth="1"/>
    <col min="13068" max="13313" width="8.77734375" style="2"/>
    <col min="13314" max="13314" width="10.77734375" style="2" customWidth="1"/>
    <col min="13315" max="13315" width="13.77734375" style="2" customWidth="1"/>
    <col min="13316" max="13316" width="11.5546875" style="2" customWidth="1"/>
    <col min="13317" max="13317" width="13.77734375" style="2" customWidth="1"/>
    <col min="13318" max="13323" width="10.77734375" style="2" customWidth="1"/>
    <col min="13324" max="13569" width="8.77734375" style="2"/>
    <col min="13570" max="13570" width="10.77734375" style="2" customWidth="1"/>
    <col min="13571" max="13571" width="13.77734375" style="2" customWidth="1"/>
    <col min="13572" max="13572" width="11.5546875" style="2" customWidth="1"/>
    <col min="13573" max="13573" width="13.77734375" style="2" customWidth="1"/>
    <col min="13574" max="13579" width="10.77734375" style="2" customWidth="1"/>
    <col min="13580" max="13825" width="8.77734375" style="2"/>
    <col min="13826" max="13826" width="10.77734375" style="2" customWidth="1"/>
    <col min="13827" max="13827" width="13.77734375" style="2" customWidth="1"/>
    <col min="13828" max="13828" width="11.5546875" style="2" customWidth="1"/>
    <col min="13829" max="13829" width="13.77734375" style="2" customWidth="1"/>
    <col min="13830" max="13835" width="10.77734375" style="2" customWidth="1"/>
    <col min="13836" max="14081" width="8.77734375" style="2"/>
    <col min="14082" max="14082" width="10.77734375" style="2" customWidth="1"/>
    <col min="14083" max="14083" width="13.77734375" style="2" customWidth="1"/>
    <col min="14084" max="14084" width="11.5546875" style="2" customWidth="1"/>
    <col min="14085" max="14085" width="13.77734375" style="2" customWidth="1"/>
    <col min="14086" max="14091" width="10.77734375" style="2" customWidth="1"/>
    <col min="14092" max="14337" width="8.77734375" style="2"/>
    <col min="14338" max="14338" width="10.77734375" style="2" customWidth="1"/>
    <col min="14339" max="14339" width="13.77734375" style="2" customWidth="1"/>
    <col min="14340" max="14340" width="11.5546875" style="2" customWidth="1"/>
    <col min="14341" max="14341" width="13.77734375" style="2" customWidth="1"/>
    <col min="14342" max="14347" width="10.77734375" style="2" customWidth="1"/>
    <col min="14348" max="14593" width="8.77734375" style="2"/>
    <col min="14594" max="14594" width="10.77734375" style="2" customWidth="1"/>
    <col min="14595" max="14595" width="13.77734375" style="2" customWidth="1"/>
    <col min="14596" max="14596" width="11.5546875" style="2" customWidth="1"/>
    <col min="14597" max="14597" width="13.77734375" style="2" customWidth="1"/>
    <col min="14598" max="14603" width="10.77734375" style="2" customWidth="1"/>
    <col min="14604" max="14849" width="8.77734375" style="2"/>
    <col min="14850" max="14850" width="10.77734375" style="2" customWidth="1"/>
    <col min="14851" max="14851" width="13.77734375" style="2" customWidth="1"/>
    <col min="14852" max="14852" width="11.5546875" style="2" customWidth="1"/>
    <col min="14853" max="14853" width="13.77734375" style="2" customWidth="1"/>
    <col min="14854" max="14859" width="10.77734375" style="2" customWidth="1"/>
    <col min="14860" max="15105" width="8.77734375" style="2"/>
    <col min="15106" max="15106" width="10.77734375" style="2" customWidth="1"/>
    <col min="15107" max="15107" width="13.77734375" style="2" customWidth="1"/>
    <col min="15108" max="15108" width="11.5546875" style="2" customWidth="1"/>
    <col min="15109" max="15109" width="13.77734375" style="2" customWidth="1"/>
    <col min="15110" max="15115" width="10.77734375" style="2" customWidth="1"/>
    <col min="15116" max="15361" width="8.77734375" style="2"/>
    <col min="15362" max="15362" width="10.77734375" style="2" customWidth="1"/>
    <col min="15363" max="15363" width="13.77734375" style="2" customWidth="1"/>
    <col min="15364" max="15364" width="11.5546875" style="2" customWidth="1"/>
    <col min="15365" max="15365" width="13.77734375" style="2" customWidth="1"/>
    <col min="15366" max="15371" width="10.77734375" style="2" customWidth="1"/>
    <col min="15372" max="15617" width="8.77734375" style="2"/>
    <col min="15618" max="15618" width="10.77734375" style="2" customWidth="1"/>
    <col min="15619" max="15619" width="13.77734375" style="2" customWidth="1"/>
    <col min="15620" max="15620" width="11.5546875" style="2" customWidth="1"/>
    <col min="15621" max="15621" width="13.77734375" style="2" customWidth="1"/>
    <col min="15622" max="15627" width="10.77734375" style="2" customWidth="1"/>
    <col min="15628" max="15873" width="8.77734375" style="2"/>
    <col min="15874" max="15874" width="10.77734375" style="2" customWidth="1"/>
    <col min="15875" max="15875" width="13.77734375" style="2" customWidth="1"/>
    <col min="15876" max="15876" width="11.5546875" style="2" customWidth="1"/>
    <col min="15877" max="15877" width="13.77734375" style="2" customWidth="1"/>
    <col min="15878" max="15883" width="10.77734375" style="2" customWidth="1"/>
    <col min="15884" max="16129" width="8.77734375" style="2"/>
    <col min="16130" max="16130" width="10.77734375" style="2" customWidth="1"/>
    <col min="16131" max="16131" width="13.77734375" style="2" customWidth="1"/>
    <col min="16132" max="16132" width="11.5546875" style="2" customWidth="1"/>
    <col min="16133" max="16133" width="13.77734375" style="2" customWidth="1"/>
    <col min="16134" max="16139" width="10.77734375" style="2" customWidth="1"/>
    <col min="16140" max="16384" width="8.77734375" style="2"/>
  </cols>
  <sheetData>
    <row r="1" spans="1:27" ht="24.6" x14ac:dyDescent="0.4">
      <c r="A1" s="1"/>
      <c r="B1" s="2"/>
      <c r="C1" s="2"/>
      <c r="D1" s="3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6" x14ac:dyDescent="0.3">
      <c r="A2" s="4" t="s">
        <v>3</v>
      </c>
      <c r="B2" s="5"/>
      <c r="C2" s="6" t="s">
        <v>4</v>
      </c>
      <c r="D2" s="7"/>
      <c r="E2" s="8" t="s">
        <v>5</v>
      </c>
      <c r="F2" s="8"/>
      <c r="G2" s="8"/>
      <c r="H2" s="8"/>
      <c r="I2" s="6" t="s">
        <v>6</v>
      </c>
      <c r="J2" s="9"/>
      <c r="K2" s="9"/>
      <c r="L2" s="9"/>
      <c r="M2" s="9"/>
      <c r="N2" s="10"/>
      <c r="O2" s="11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22" customFormat="1" ht="26.4" x14ac:dyDescent="0.25">
      <c r="A3" s="13" t="s">
        <v>7</v>
      </c>
      <c r="B3" s="14" t="s">
        <v>8</v>
      </c>
      <c r="C3" s="15" t="s">
        <v>9</v>
      </c>
      <c r="D3" s="16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8" t="s">
        <v>15</v>
      </c>
      <c r="J3" s="19" t="s">
        <v>0</v>
      </c>
      <c r="K3" s="19" t="s">
        <v>16</v>
      </c>
      <c r="L3" s="19" t="s">
        <v>12</v>
      </c>
      <c r="M3" s="19" t="s">
        <v>17</v>
      </c>
      <c r="N3" s="20" t="s">
        <v>18</v>
      </c>
      <c r="O3" s="14" t="s">
        <v>1</v>
      </c>
      <c r="P3" s="21"/>
    </row>
    <row r="4" spans="1:27" s="22" customFormat="1" ht="14.4" x14ac:dyDescent="0.3">
      <c r="A4" s="49">
        <v>43765</v>
      </c>
      <c r="B4" s="50">
        <v>144</v>
      </c>
      <c r="C4" s="23">
        <f t="shared" ref="C4:C23" si="0">AVERAGE($B$4:$B$24)</f>
        <v>148.57142857142858</v>
      </c>
      <c r="D4" s="24">
        <f t="shared" ref="D4" si="1">SQRT(C4)</f>
        <v>12.188988004400882</v>
      </c>
      <c r="E4" s="25">
        <f t="shared" ref="E4:E13" si="2">C4+(3*D4)</f>
        <v>185.13839258463122</v>
      </c>
      <c r="F4" s="25">
        <f t="shared" ref="F4:F24" si="3">C4-(3*D4)</f>
        <v>112.00446455822595</v>
      </c>
      <c r="G4" s="25"/>
      <c r="H4" s="24"/>
      <c r="I4" s="23"/>
      <c r="J4" s="26"/>
      <c r="K4" s="26"/>
      <c r="L4" s="26"/>
      <c r="M4" s="25"/>
      <c r="N4" s="24"/>
      <c r="O4" s="27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s="22" customFormat="1" ht="14.4" x14ac:dyDescent="0.3">
      <c r="A5" s="49">
        <v>43772</v>
      </c>
      <c r="B5" s="50">
        <v>139</v>
      </c>
      <c r="C5" s="23">
        <f t="shared" si="0"/>
        <v>148.57142857142858</v>
      </c>
      <c r="D5" s="24">
        <f>SQRT(C5)</f>
        <v>12.188988004400882</v>
      </c>
      <c r="E5" s="25">
        <f t="shared" si="2"/>
        <v>185.13839258463122</v>
      </c>
      <c r="F5" s="25">
        <f t="shared" si="3"/>
        <v>112.00446455822595</v>
      </c>
      <c r="G5" s="25"/>
      <c r="H5" s="24"/>
      <c r="I5" s="23"/>
      <c r="J5" s="26"/>
      <c r="K5" s="26"/>
      <c r="L5" s="26"/>
      <c r="M5" s="26"/>
      <c r="N5" s="24"/>
      <c r="O5" s="28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s="22" customFormat="1" ht="14.4" x14ac:dyDescent="0.3">
      <c r="A6" s="49">
        <v>43779</v>
      </c>
      <c r="B6" s="50">
        <v>166</v>
      </c>
      <c r="C6" s="23">
        <f t="shared" si="0"/>
        <v>148.57142857142858</v>
      </c>
      <c r="D6" s="24">
        <f t="shared" ref="D6:D8" si="4">SQRT(C6)</f>
        <v>12.188988004400882</v>
      </c>
      <c r="E6" s="25">
        <f t="shared" si="2"/>
        <v>185.13839258463122</v>
      </c>
      <c r="F6" s="25">
        <f t="shared" si="3"/>
        <v>112.00446455822595</v>
      </c>
      <c r="G6" s="25"/>
      <c r="H6" s="24"/>
      <c r="I6" s="23"/>
      <c r="J6" s="26"/>
      <c r="K6" s="26"/>
      <c r="L6" s="26"/>
      <c r="M6" s="26"/>
      <c r="N6" s="29"/>
      <c r="O6" s="28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2" customFormat="1" ht="14.4" x14ac:dyDescent="0.3">
      <c r="A7" s="49">
        <v>43786</v>
      </c>
      <c r="B7" s="50">
        <v>138</v>
      </c>
      <c r="C7" s="23">
        <f t="shared" si="0"/>
        <v>148.57142857142858</v>
      </c>
      <c r="D7" s="24">
        <f t="shared" si="4"/>
        <v>12.188988004400882</v>
      </c>
      <c r="E7" s="25">
        <f t="shared" si="2"/>
        <v>185.13839258463122</v>
      </c>
      <c r="F7" s="25">
        <f t="shared" si="3"/>
        <v>112.00446455822595</v>
      </c>
      <c r="G7" s="25"/>
      <c r="H7" s="24"/>
      <c r="I7" s="23"/>
      <c r="J7" s="26"/>
      <c r="K7" s="26"/>
      <c r="L7" s="26"/>
      <c r="M7" s="26"/>
      <c r="N7" s="29"/>
      <c r="O7" s="28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s="22" customFormat="1" ht="14.4" x14ac:dyDescent="0.3">
      <c r="A8" s="49">
        <v>43793</v>
      </c>
      <c r="B8" s="50">
        <v>161</v>
      </c>
      <c r="C8" s="23">
        <f t="shared" si="0"/>
        <v>148.57142857142858</v>
      </c>
      <c r="D8" s="24">
        <f t="shared" si="4"/>
        <v>12.188988004400882</v>
      </c>
      <c r="E8" s="25">
        <f t="shared" si="2"/>
        <v>185.13839258463122</v>
      </c>
      <c r="F8" s="25">
        <f t="shared" si="3"/>
        <v>112.00446455822595</v>
      </c>
      <c r="G8" s="25"/>
      <c r="H8" s="24"/>
      <c r="I8" s="23"/>
      <c r="J8" s="26"/>
      <c r="K8" s="26"/>
      <c r="L8" s="26"/>
      <c r="M8" s="26"/>
      <c r="N8" s="29"/>
      <c r="O8" s="28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s="22" customFormat="1" ht="14.4" x14ac:dyDescent="0.3">
      <c r="A9" s="49">
        <v>43800</v>
      </c>
      <c r="B9" s="50">
        <v>136</v>
      </c>
      <c r="C9" s="23">
        <f t="shared" si="0"/>
        <v>148.57142857142858</v>
      </c>
      <c r="D9" s="24">
        <f>SQRT(C9)</f>
        <v>12.188988004400882</v>
      </c>
      <c r="E9" s="25">
        <f t="shared" si="2"/>
        <v>185.13839258463122</v>
      </c>
      <c r="F9" s="25">
        <f t="shared" si="3"/>
        <v>112.00446455822595</v>
      </c>
      <c r="G9" s="25"/>
      <c r="H9" s="24"/>
      <c r="I9" s="23"/>
      <c r="J9" s="26"/>
      <c r="K9" s="26"/>
      <c r="L9" s="26"/>
      <c r="M9" s="26"/>
      <c r="N9" s="29"/>
      <c r="O9" s="28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22" customFormat="1" ht="14.4" x14ac:dyDescent="0.3">
      <c r="A10" s="49">
        <v>43807</v>
      </c>
      <c r="B10" s="50">
        <v>121</v>
      </c>
      <c r="C10" s="23">
        <f t="shared" si="0"/>
        <v>148.57142857142858</v>
      </c>
      <c r="D10" s="24">
        <f t="shared" ref="D10:D12" si="5">SQRT(C10)</f>
        <v>12.188988004400882</v>
      </c>
      <c r="E10" s="25">
        <f t="shared" si="2"/>
        <v>185.13839258463122</v>
      </c>
      <c r="F10" s="25">
        <f t="shared" si="3"/>
        <v>112.00446455822595</v>
      </c>
      <c r="G10" s="25"/>
      <c r="H10" s="24"/>
      <c r="I10" s="23"/>
      <c r="J10" s="26"/>
      <c r="K10" s="26"/>
      <c r="L10" s="26"/>
      <c r="M10" s="26"/>
      <c r="N10" s="29"/>
      <c r="O10" s="28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s="22" customFormat="1" ht="14.4" x14ac:dyDescent="0.3">
      <c r="A11" s="49">
        <v>43814</v>
      </c>
      <c r="B11" s="50">
        <v>162</v>
      </c>
      <c r="C11" s="23">
        <f t="shared" si="0"/>
        <v>148.57142857142858</v>
      </c>
      <c r="D11" s="24">
        <f t="shared" si="5"/>
        <v>12.188988004400882</v>
      </c>
      <c r="E11" s="25">
        <f t="shared" si="2"/>
        <v>185.13839258463122</v>
      </c>
      <c r="F11" s="25">
        <f t="shared" si="3"/>
        <v>112.00446455822595</v>
      </c>
      <c r="G11" s="25"/>
      <c r="H11" s="24"/>
      <c r="I11" s="23"/>
      <c r="J11" s="26"/>
      <c r="K11" s="26"/>
      <c r="L11" s="26"/>
      <c r="M11" s="26"/>
      <c r="N11" s="29"/>
      <c r="O11" s="28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s="22" customFormat="1" ht="14.4" x14ac:dyDescent="0.3">
      <c r="A12" s="49">
        <v>43821</v>
      </c>
      <c r="B12" s="50">
        <v>164</v>
      </c>
      <c r="C12" s="23">
        <f t="shared" si="0"/>
        <v>148.57142857142858</v>
      </c>
      <c r="D12" s="24">
        <f t="shared" si="5"/>
        <v>12.188988004400882</v>
      </c>
      <c r="E12" s="25">
        <f t="shared" si="2"/>
        <v>185.13839258463122</v>
      </c>
      <c r="F12" s="25">
        <f t="shared" si="3"/>
        <v>112.00446455822595</v>
      </c>
      <c r="G12" s="25"/>
      <c r="H12" s="24"/>
      <c r="I12" s="23"/>
      <c r="J12" s="26"/>
      <c r="K12" s="26"/>
      <c r="L12" s="26"/>
      <c r="M12" s="26"/>
      <c r="N12" s="29"/>
      <c r="O12" s="28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s="22" customFormat="1" ht="14.4" x14ac:dyDescent="0.3">
      <c r="A13" s="49">
        <v>43828</v>
      </c>
      <c r="B13" s="50">
        <v>157</v>
      </c>
      <c r="C13" s="23">
        <f t="shared" si="0"/>
        <v>148.57142857142858</v>
      </c>
      <c r="D13" s="24">
        <f>SQRT(C13)</f>
        <v>12.188988004400882</v>
      </c>
      <c r="E13" s="25">
        <f t="shared" si="2"/>
        <v>185.13839258463122</v>
      </c>
      <c r="F13" s="25">
        <f t="shared" si="3"/>
        <v>112.00446455822595</v>
      </c>
      <c r="G13" s="25"/>
      <c r="H13" s="24"/>
      <c r="I13" s="23"/>
      <c r="J13" s="26"/>
      <c r="K13" s="26"/>
      <c r="L13" s="26"/>
      <c r="M13" s="26"/>
      <c r="N13" s="29"/>
      <c r="O13" s="28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22" customFormat="1" ht="14.4" x14ac:dyDescent="0.3">
      <c r="A14" s="49">
        <v>43835</v>
      </c>
      <c r="B14" s="50">
        <v>165</v>
      </c>
      <c r="C14" s="23">
        <f t="shared" si="0"/>
        <v>148.57142857142858</v>
      </c>
      <c r="D14" s="24">
        <f t="shared" ref="D14:D21" si="6">SQRT(C14)</f>
        <v>12.188988004400882</v>
      </c>
      <c r="E14" s="25">
        <f>C14+(3*D14)</f>
        <v>185.13839258463122</v>
      </c>
      <c r="F14" s="25">
        <f t="shared" si="3"/>
        <v>112.00446455822595</v>
      </c>
      <c r="G14" s="25"/>
      <c r="H14" s="24"/>
      <c r="I14" s="23"/>
      <c r="J14" s="26"/>
      <c r="K14" s="26"/>
      <c r="L14" s="26"/>
      <c r="M14" s="26"/>
      <c r="N14" s="29"/>
      <c r="O14" s="28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s="22" customFormat="1" ht="14.4" x14ac:dyDescent="0.3">
      <c r="A15" s="49">
        <v>43842</v>
      </c>
      <c r="B15" s="50">
        <v>164</v>
      </c>
      <c r="C15" s="23">
        <f t="shared" si="0"/>
        <v>148.57142857142858</v>
      </c>
      <c r="D15" s="24">
        <f t="shared" si="6"/>
        <v>12.188988004400882</v>
      </c>
      <c r="E15" s="25">
        <f t="shared" ref="E15:E16" si="7">C15+(3*D15)</f>
        <v>185.13839258463122</v>
      </c>
      <c r="F15" s="25">
        <f t="shared" si="3"/>
        <v>112.00446455822595</v>
      </c>
      <c r="G15" s="25"/>
      <c r="H15" s="24"/>
      <c r="I15" s="23"/>
      <c r="J15" s="26"/>
      <c r="K15" s="26"/>
      <c r="L15" s="26"/>
      <c r="M15" s="26"/>
      <c r="N15" s="29"/>
      <c r="O15" s="28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s="22" customFormat="1" ht="14.4" x14ac:dyDescent="0.3">
      <c r="A16" s="49">
        <v>43849</v>
      </c>
      <c r="B16" s="50">
        <v>143</v>
      </c>
      <c r="C16" s="23">
        <f t="shared" si="0"/>
        <v>148.57142857142858</v>
      </c>
      <c r="D16" s="24">
        <f t="shared" si="6"/>
        <v>12.188988004400882</v>
      </c>
      <c r="E16" s="25">
        <f t="shared" si="7"/>
        <v>185.13839258463122</v>
      </c>
      <c r="F16" s="25">
        <f t="shared" si="3"/>
        <v>112.00446455822595</v>
      </c>
      <c r="G16" s="25"/>
      <c r="H16" s="24"/>
      <c r="I16" s="23"/>
      <c r="J16" s="26"/>
      <c r="K16" s="26"/>
      <c r="L16" s="26"/>
      <c r="M16" s="26"/>
      <c r="N16" s="29"/>
      <c r="O16" s="28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s="22" customFormat="1" ht="14.4" x14ac:dyDescent="0.3">
      <c r="A17" s="49">
        <v>43856</v>
      </c>
      <c r="B17" s="50">
        <v>144</v>
      </c>
      <c r="C17" s="23">
        <f t="shared" si="0"/>
        <v>148.57142857142858</v>
      </c>
      <c r="D17" s="24">
        <f t="shared" si="6"/>
        <v>12.188988004400882</v>
      </c>
      <c r="E17" s="25">
        <f>C17+(3*D17)</f>
        <v>185.13839258463122</v>
      </c>
      <c r="F17" s="25">
        <f t="shared" si="3"/>
        <v>112.00446455822595</v>
      </c>
      <c r="G17" s="25"/>
      <c r="H17" s="24"/>
      <c r="I17" s="23"/>
      <c r="J17" s="26"/>
      <c r="K17" s="26"/>
      <c r="L17" s="26"/>
      <c r="M17" s="26"/>
      <c r="N17" s="29"/>
      <c r="O17" s="28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s="22" customFormat="1" ht="14.4" x14ac:dyDescent="0.3">
      <c r="A18" s="49">
        <v>43863</v>
      </c>
      <c r="B18" s="50">
        <v>145</v>
      </c>
      <c r="C18" s="23">
        <f t="shared" si="0"/>
        <v>148.57142857142858</v>
      </c>
      <c r="D18" s="24">
        <f t="shared" si="6"/>
        <v>12.188988004400882</v>
      </c>
      <c r="E18" s="25">
        <f t="shared" ref="E18:E24" si="8">C18+(3*D18)</f>
        <v>185.13839258463122</v>
      </c>
      <c r="F18" s="25">
        <f t="shared" si="3"/>
        <v>112.00446455822595</v>
      </c>
      <c r="G18" s="25"/>
      <c r="H18" s="24"/>
      <c r="I18" s="23"/>
      <c r="J18" s="26"/>
      <c r="K18" s="26"/>
      <c r="L18" s="26"/>
      <c r="M18" s="26"/>
      <c r="N18" s="29"/>
      <c r="O18" s="28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s="22" customFormat="1" ht="14.4" x14ac:dyDescent="0.3">
      <c r="A19" s="49">
        <v>43870</v>
      </c>
      <c r="B19" s="50">
        <v>144</v>
      </c>
      <c r="C19" s="23">
        <f t="shared" si="0"/>
        <v>148.57142857142858</v>
      </c>
      <c r="D19" s="24">
        <f t="shared" si="6"/>
        <v>12.188988004400882</v>
      </c>
      <c r="E19" s="25">
        <f t="shared" si="8"/>
        <v>185.13839258463122</v>
      </c>
      <c r="F19" s="25">
        <f t="shared" si="3"/>
        <v>112.00446455822595</v>
      </c>
      <c r="G19" s="25"/>
      <c r="H19" s="24"/>
      <c r="I19" s="23"/>
      <c r="J19" s="26"/>
      <c r="K19" s="26"/>
      <c r="L19" s="26"/>
      <c r="M19" s="26"/>
      <c r="N19" s="29"/>
      <c r="O19" s="28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s="22" customFormat="1" ht="14.4" x14ac:dyDescent="0.3">
      <c r="A20" s="49">
        <v>43877</v>
      </c>
      <c r="B20" s="50">
        <v>144</v>
      </c>
      <c r="C20" s="23">
        <f t="shared" si="0"/>
        <v>148.57142857142858</v>
      </c>
      <c r="D20" s="24">
        <f t="shared" si="6"/>
        <v>12.188988004400882</v>
      </c>
      <c r="E20" s="25">
        <f t="shared" si="8"/>
        <v>185.13839258463122</v>
      </c>
      <c r="F20" s="25">
        <f t="shared" si="3"/>
        <v>112.00446455822595</v>
      </c>
      <c r="G20" s="25"/>
      <c r="H20" s="24"/>
      <c r="I20" s="23"/>
      <c r="J20" s="26"/>
      <c r="K20" s="26"/>
      <c r="L20" s="26"/>
      <c r="M20" s="26"/>
      <c r="N20" s="29"/>
      <c r="O20" s="28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22" customFormat="1" ht="14.4" x14ac:dyDescent="0.3">
      <c r="A21" s="49">
        <v>43884</v>
      </c>
      <c r="B21" s="50">
        <v>146</v>
      </c>
      <c r="C21" s="23">
        <f t="shared" si="0"/>
        <v>148.57142857142858</v>
      </c>
      <c r="D21" s="24">
        <f t="shared" si="6"/>
        <v>12.188988004400882</v>
      </c>
      <c r="E21" s="25">
        <f t="shared" si="8"/>
        <v>185.13839258463122</v>
      </c>
      <c r="F21" s="25">
        <f t="shared" si="3"/>
        <v>112.00446455822595</v>
      </c>
      <c r="G21" s="25"/>
      <c r="H21" s="24"/>
      <c r="I21" s="23"/>
      <c r="J21" s="26"/>
      <c r="K21" s="26"/>
      <c r="L21" s="26"/>
      <c r="M21" s="26"/>
      <c r="N21" s="29"/>
      <c r="O21" s="28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s="22" customFormat="1" ht="14.4" x14ac:dyDescent="0.3">
      <c r="A22" s="49">
        <v>43891</v>
      </c>
      <c r="B22" s="50">
        <v>153</v>
      </c>
      <c r="C22" s="23">
        <f t="shared" si="0"/>
        <v>148.57142857142858</v>
      </c>
      <c r="D22" s="24">
        <f>SQRT(C22)</f>
        <v>12.188988004400882</v>
      </c>
      <c r="E22" s="25">
        <f t="shared" si="8"/>
        <v>185.13839258463122</v>
      </c>
      <c r="F22" s="25">
        <f t="shared" si="3"/>
        <v>112.00446455822595</v>
      </c>
      <c r="G22" s="25"/>
      <c r="H22" s="24"/>
      <c r="I22" s="23"/>
      <c r="J22" s="32"/>
      <c r="K22" s="32"/>
      <c r="L22" s="32"/>
      <c r="M22" s="26"/>
      <c r="N22" s="29"/>
      <c r="O22" s="28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s="22" customFormat="1" ht="14.4" x14ac:dyDescent="0.3">
      <c r="A23" s="49">
        <v>43898</v>
      </c>
      <c r="B23" s="50">
        <v>156</v>
      </c>
      <c r="C23" s="23">
        <f t="shared" si="0"/>
        <v>148.57142857142858</v>
      </c>
      <c r="D23" s="24">
        <f t="shared" ref="D23" si="9">SQRT(C23)</f>
        <v>12.188988004400882</v>
      </c>
      <c r="E23" s="25">
        <f t="shared" si="8"/>
        <v>185.13839258463122</v>
      </c>
      <c r="F23" s="25">
        <f t="shared" si="3"/>
        <v>112.00446455822595</v>
      </c>
      <c r="G23" s="25"/>
      <c r="H23" s="24"/>
      <c r="I23" s="23"/>
      <c r="J23" s="32"/>
      <c r="K23" s="32"/>
      <c r="L23" s="32"/>
      <c r="M23" s="32"/>
      <c r="N23" s="33"/>
      <c r="O23" s="34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4.4" x14ac:dyDescent="0.3">
      <c r="A24" s="49">
        <v>43905</v>
      </c>
      <c r="B24" s="50">
        <v>128</v>
      </c>
      <c r="C24" s="23">
        <f>AVERAGE($B$4:$B$24)</f>
        <v>148.57142857142858</v>
      </c>
      <c r="D24" s="24">
        <f>SQRT(C24)</f>
        <v>12.188988004400882</v>
      </c>
      <c r="E24" s="25">
        <f t="shared" si="8"/>
        <v>185.13839258463122</v>
      </c>
      <c r="F24" s="25">
        <f t="shared" si="3"/>
        <v>112.00446455822595</v>
      </c>
      <c r="G24" s="25"/>
      <c r="H24" s="24"/>
      <c r="I24" s="23"/>
      <c r="J24" s="25"/>
      <c r="K24" s="36"/>
      <c r="L24" s="36"/>
      <c r="M24" s="32"/>
      <c r="N24" s="33"/>
      <c r="O24" s="35"/>
    </row>
    <row r="25" spans="1:27" ht="14.4" x14ac:dyDescent="0.3">
      <c r="A25" s="49">
        <v>43912</v>
      </c>
      <c r="B25" s="50">
        <v>77</v>
      </c>
      <c r="C25" s="23"/>
      <c r="D25" s="24"/>
      <c r="E25" s="25"/>
      <c r="F25" s="25"/>
      <c r="G25" s="25"/>
      <c r="H25" s="24"/>
      <c r="I25" s="23"/>
      <c r="J25" s="25"/>
      <c r="K25" s="25"/>
      <c r="L25" s="25"/>
      <c r="M25" s="25"/>
      <c r="N25" s="37"/>
      <c r="O25" s="38"/>
    </row>
    <row r="26" spans="1:27" ht="14.4" x14ac:dyDescent="0.3">
      <c r="A26" s="49">
        <v>43919</v>
      </c>
      <c r="B26" s="50">
        <v>56</v>
      </c>
      <c r="C26" s="23">
        <f>AVERAGE($B$26:$B$55)</f>
        <v>113.63333333333334</v>
      </c>
      <c r="D26" s="24">
        <f t="shared" ref="D26" si="10">SQRT(C26)</f>
        <v>10.659893683022046</v>
      </c>
      <c r="E26" s="25">
        <f t="shared" ref="E26" si="11">C26+(3*D26)</f>
        <v>145.61301438239948</v>
      </c>
      <c r="F26" s="25">
        <f t="shared" ref="F26" si="12">C26-(3*D26)</f>
        <v>81.653652284267196</v>
      </c>
      <c r="G26" s="25"/>
      <c r="H26" s="24"/>
      <c r="I26" s="23"/>
      <c r="J26" s="25"/>
      <c r="K26" s="25"/>
      <c r="L26" s="25"/>
      <c r="M26" s="25"/>
      <c r="N26" s="24"/>
      <c r="O26" s="38"/>
    </row>
    <row r="27" spans="1:27" ht="14.4" x14ac:dyDescent="0.3">
      <c r="A27" s="49">
        <v>43926</v>
      </c>
      <c r="B27" s="50">
        <v>74</v>
      </c>
      <c r="C27" s="23">
        <f t="shared" ref="C27:C55" si="13">AVERAGE($B$26:$B$55)</f>
        <v>113.63333333333334</v>
      </c>
      <c r="D27" s="24">
        <f t="shared" ref="D27" si="14">SQRT(C27)</f>
        <v>10.659893683022046</v>
      </c>
      <c r="E27" s="25">
        <f t="shared" ref="E27" si="15">C27+(3*D27)</f>
        <v>145.61301438239948</v>
      </c>
      <c r="F27" s="25">
        <f t="shared" ref="F27" si="16">C27-(3*D27)</f>
        <v>81.653652284267196</v>
      </c>
      <c r="G27" s="25"/>
      <c r="H27" s="24"/>
      <c r="I27" s="23"/>
      <c r="J27" s="25"/>
      <c r="K27" s="25"/>
      <c r="L27" s="25"/>
      <c r="M27" s="25"/>
      <c r="N27" s="24"/>
      <c r="O27" s="38"/>
    </row>
    <row r="28" spans="1:27" ht="14.4" x14ac:dyDescent="0.3">
      <c r="A28" s="49">
        <v>43933</v>
      </c>
      <c r="B28" s="50">
        <v>63</v>
      </c>
      <c r="C28" s="23">
        <f t="shared" si="13"/>
        <v>113.63333333333334</v>
      </c>
      <c r="D28" s="24">
        <f t="shared" ref="D28" si="17">SQRT(C28)</f>
        <v>10.659893683022046</v>
      </c>
      <c r="E28" s="25">
        <f t="shared" ref="E28" si="18">C28+(3*D28)</f>
        <v>145.61301438239948</v>
      </c>
      <c r="F28" s="25">
        <f t="shared" ref="F28" si="19">C28-(3*D28)</f>
        <v>81.653652284267196</v>
      </c>
      <c r="G28" s="25"/>
      <c r="H28" s="24"/>
      <c r="I28" s="23"/>
      <c r="J28" s="25"/>
      <c r="K28" s="25"/>
      <c r="L28" s="25"/>
      <c r="M28" s="25"/>
      <c r="N28" s="24"/>
      <c r="O28" s="38"/>
    </row>
    <row r="29" spans="1:27" s="12" customFormat="1" ht="14.4" x14ac:dyDescent="0.3">
      <c r="A29" s="49">
        <v>43940</v>
      </c>
      <c r="B29" s="50">
        <v>90</v>
      </c>
      <c r="C29" s="23">
        <f t="shared" si="13"/>
        <v>113.63333333333334</v>
      </c>
      <c r="D29" s="24">
        <f t="shared" ref="D29" si="20">SQRT(C29)</f>
        <v>10.659893683022046</v>
      </c>
      <c r="E29" s="25">
        <f t="shared" ref="E29" si="21">C29+(3*D29)</f>
        <v>145.61301438239948</v>
      </c>
      <c r="F29" s="25">
        <f t="shared" ref="F29" si="22">C29-(3*D29)</f>
        <v>81.653652284267196</v>
      </c>
      <c r="G29" s="25"/>
      <c r="H29" s="24"/>
      <c r="I29" s="23"/>
      <c r="J29" s="25"/>
      <c r="K29" s="25"/>
      <c r="L29" s="25"/>
      <c r="M29" s="25"/>
      <c r="N29" s="24"/>
      <c r="O29" s="38"/>
    </row>
    <row r="30" spans="1:27" s="12" customFormat="1" ht="14.4" x14ac:dyDescent="0.3">
      <c r="A30" s="49">
        <v>43947</v>
      </c>
      <c r="B30" s="50">
        <v>96</v>
      </c>
      <c r="C30" s="23">
        <f t="shared" si="13"/>
        <v>113.63333333333334</v>
      </c>
      <c r="D30" s="24">
        <f t="shared" ref="D30" si="23">SQRT(C30)</f>
        <v>10.659893683022046</v>
      </c>
      <c r="E30" s="25">
        <f t="shared" ref="E30" si="24">C30+(3*D30)</f>
        <v>145.61301438239948</v>
      </c>
      <c r="F30" s="25">
        <f t="shared" ref="F30" si="25">C30-(3*D30)</f>
        <v>81.653652284267196</v>
      </c>
      <c r="G30" s="25"/>
      <c r="H30" s="24"/>
      <c r="I30" s="23"/>
      <c r="J30" s="25"/>
      <c r="K30" s="25"/>
      <c r="L30" s="25"/>
      <c r="M30" s="25"/>
      <c r="N30" s="24"/>
      <c r="O30" s="38"/>
    </row>
    <row r="31" spans="1:27" s="12" customFormat="1" ht="14.4" x14ac:dyDescent="0.3">
      <c r="A31" s="49">
        <v>43954</v>
      </c>
      <c r="B31" s="50">
        <v>106</v>
      </c>
      <c r="C31" s="23">
        <f t="shared" si="13"/>
        <v>113.63333333333334</v>
      </c>
      <c r="D31" s="24">
        <f t="shared" ref="D31" si="26">SQRT(C31)</f>
        <v>10.659893683022046</v>
      </c>
      <c r="E31" s="25">
        <f t="shared" ref="E31" si="27">C31+(3*D31)</f>
        <v>145.61301438239948</v>
      </c>
      <c r="F31" s="25">
        <f t="shared" ref="F31" si="28">C31-(3*D31)</f>
        <v>81.653652284267196</v>
      </c>
      <c r="G31" s="25"/>
      <c r="H31" s="24"/>
      <c r="I31" s="23"/>
      <c r="J31" s="25"/>
      <c r="K31" s="25"/>
      <c r="L31" s="25"/>
      <c r="M31" s="25"/>
      <c r="N31" s="24"/>
      <c r="O31" s="38"/>
    </row>
    <row r="32" spans="1:27" s="12" customFormat="1" ht="14.4" x14ac:dyDescent="0.3">
      <c r="A32" s="49">
        <v>43961</v>
      </c>
      <c r="B32" s="50">
        <v>104</v>
      </c>
      <c r="C32" s="23">
        <f t="shared" si="13"/>
        <v>113.63333333333334</v>
      </c>
      <c r="D32" s="24">
        <f t="shared" ref="D32:D54" si="29">SQRT(C32)</f>
        <v>10.659893683022046</v>
      </c>
      <c r="E32" s="25">
        <f t="shared" ref="E32:E54" si="30">C32+(3*D32)</f>
        <v>145.61301438239948</v>
      </c>
      <c r="F32" s="25">
        <f t="shared" ref="F32:F54" si="31">C32-(3*D32)</f>
        <v>81.653652284267196</v>
      </c>
      <c r="G32" s="25"/>
      <c r="H32" s="24"/>
      <c r="I32" s="23"/>
      <c r="J32" s="25"/>
      <c r="K32" s="25"/>
      <c r="L32" s="25"/>
      <c r="M32" s="25"/>
      <c r="N32" s="24"/>
      <c r="O32" s="38"/>
    </row>
    <row r="33" spans="1:15" s="12" customFormat="1" ht="14.4" x14ac:dyDescent="0.3">
      <c r="A33" s="49">
        <v>43968</v>
      </c>
      <c r="B33" s="50">
        <v>107</v>
      </c>
      <c r="C33" s="23">
        <f t="shared" si="13"/>
        <v>113.63333333333334</v>
      </c>
      <c r="D33" s="24">
        <f t="shared" si="29"/>
        <v>10.659893683022046</v>
      </c>
      <c r="E33" s="25">
        <f t="shared" si="30"/>
        <v>145.61301438239948</v>
      </c>
      <c r="F33" s="25">
        <f t="shared" si="31"/>
        <v>81.653652284267196</v>
      </c>
      <c r="G33" s="25"/>
      <c r="H33" s="24"/>
      <c r="I33" s="23"/>
      <c r="J33" s="25"/>
      <c r="K33" s="25"/>
      <c r="L33" s="25"/>
      <c r="M33" s="25"/>
      <c r="N33" s="24"/>
      <c r="O33" s="38"/>
    </row>
    <row r="34" spans="1:15" s="12" customFormat="1" ht="14.4" x14ac:dyDescent="0.3">
      <c r="A34" s="49">
        <v>43975</v>
      </c>
      <c r="B34" s="50">
        <v>105</v>
      </c>
      <c r="C34" s="23">
        <f t="shared" si="13"/>
        <v>113.63333333333334</v>
      </c>
      <c r="D34" s="24">
        <f t="shared" si="29"/>
        <v>10.659893683022046</v>
      </c>
      <c r="E34" s="25">
        <f t="shared" si="30"/>
        <v>145.61301438239948</v>
      </c>
      <c r="F34" s="25">
        <f t="shared" si="31"/>
        <v>81.653652284267196</v>
      </c>
      <c r="G34" s="25"/>
      <c r="H34" s="24"/>
      <c r="I34" s="23"/>
      <c r="J34" s="25"/>
      <c r="K34" s="25"/>
      <c r="L34" s="25"/>
      <c r="M34" s="25"/>
      <c r="N34" s="24"/>
      <c r="O34" s="38"/>
    </row>
    <row r="35" spans="1:15" s="12" customFormat="1" ht="14.4" x14ac:dyDescent="0.3">
      <c r="A35" s="49">
        <v>43982</v>
      </c>
      <c r="B35" s="50">
        <v>116</v>
      </c>
      <c r="C35" s="23">
        <f t="shared" si="13"/>
        <v>113.63333333333334</v>
      </c>
      <c r="D35" s="24">
        <f t="shared" si="29"/>
        <v>10.659893683022046</v>
      </c>
      <c r="E35" s="25">
        <f t="shared" si="30"/>
        <v>145.61301438239948</v>
      </c>
      <c r="F35" s="25">
        <f t="shared" si="31"/>
        <v>81.653652284267196</v>
      </c>
      <c r="G35" s="25"/>
      <c r="H35" s="24"/>
      <c r="M35" s="25"/>
      <c r="N35" s="24"/>
      <c r="O35" s="38"/>
    </row>
    <row r="36" spans="1:15" s="12" customFormat="1" ht="14.4" x14ac:dyDescent="0.3">
      <c r="A36" s="49">
        <v>43989</v>
      </c>
      <c r="B36" s="50">
        <v>125</v>
      </c>
      <c r="C36" s="23">
        <f t="shared" si="13"/>
        <v>113.63333333333334</v>
      </c>
      <c r="D36" s="24">
        <f t="shared" si="29"/>
        <v>10.659893683022046</v>
      </c>
      <c r="E36" s="25">
        <f t="shared" si="30"/>
        <v>145.61301438239948</v>
      </c>
      <c r="F36" s="25">
        <f t="shared" si="31"/>
        <v>81.653652284267196</v>
      </c>
      <c r="G36" s="25"/>
      <c r="H36" s="24"/>
      <c r="M36" s="25"/>
      <c r="N36" s="24"/>
      <c r="O36" s="38"/>
    </row>
    <row r="37" spans="1:15" s="12" customFormat="1" ht="14.4" x14ac:dyDescent="0.3">
      <c r="A37" s="49">
        <v>43996</v>
      </c>
      <c r="B37" s="50">
        <v>132</v>
      </c>
      <c r="C37" s="23">
        <f t="shared" si="13"/>
        <v>113.63333333333334</v>
      </c>
      <c r="D37" s="24">
        <f t="shared" si="29"/>
        <v>10.659893683022046</v>
      </c>
      <c r="E37" s="25">
        <f t="shared" si="30"/>
        <v>145.61301438239948</v>
      </c>
      <c r="F37" s="25">
        <f t="shared" si="31"/>
        <v>81.653652284267196</v>
      </c>
      <c r="G37" s="25"/>
      <c r="H37" s="24"/>
      <c r="M37" s="25"/>
      <c r="N37" s="24"/>
      <c r="O37" s="38"/>
    </row>
    <row r="38" spans="1:15" s="12" customFormat="1" ht="14.4" x14ac:dyDescent="0.3">
      <c r="A38" s="49">
        <v>44003</v>
      </c>
      <c r="B38" s="50">
        <v>140</v>
      </c>
      <c r="C38" s="23">
        <f t="shared" si="13"/>
        <v>113.63333333333334</v>
      </c>
      <c r="D38" s="24">
        <f t="shared" si="29"/>
        <v>10.659893683022046</v>
      </c>
      <c r="E38" s="25">
        <f t="shared" si="30"/>
        <v>145.61301438239948</v>
      </c>
      <c r="F38" s="25">
        <f t="shared" si="31"/>
        <v>81.653652284267196</v>
      </c>
      <c r="G38" s="25"/>
      <c r="H38" s="24"/>
      <c r="M38" s="25"/>
      <c r="N38" s="24"/>
      <c r="O38" s="39"/>
    </row>
    <row r="39" spans="1:15" s="12" customFormat="1" ht="14.4" x14ac:dyDescent="0.3">
      <c r="A39" s="49">
        <v>44010</v>
      </c>
      <c r="B39" s="50">
        <v>125</v>
      </c>
      <c r="C39" s="23">
        <f t="shared" si="13"/>
        <v>113.63333333333334</v>
      </c>
      <c r="D39" s="24">
        <f t="shared" si="29"/>
        <v>10.659893683022046</v>
      </c>
      <c r="E39" s="25">
        <f t="shared" si="30"/>
        <v>145.61301438239948</v>
      </c>
      <c r="F39" s="25">
        <f t="shared" si="31"/>
        <v>81.653652284267196</v>
      </c>
      <c r="G39" s="25"/>
      <c r="H39" s="24"/>
      <c r="M39" s="25"/>
      <c r="N39" s="24"/>
      <c r="O39" s="38"/>
    </row>
    <row r="40" spans="1:15" s="12" customFormat="1" ht="14.4" x14ac:dyDescent="0.3">
      <c r="A40" s="49">
        <v>44017</v>
      </c>
      <c r="B40" s="50">
        <v>148</v>
      </c>
      <c r="C40" s="23">
        <f t="shared" si="13"/>
        <v>113.63333333333334</v>
      </c>
      <c r="D40" s="24">
        <f t="shared" si="29"/>
        <v>10.659893683022046</v>
      </c>
      <c r="E40" s="25">
        <f t="shared" si="30"/>
        <v>145.61301438239948</v>
      </c>
      <c r="F40" s="25">
        <f t="shared" si="31"/>
        <v>81.653652284267196</v>
      </c>
      <c r="G40" s="25"/>
      <c r="H40" s="24"/>
      <c r="M40" s="25"/>
      <c r="N40" s="24"/>
      <c r="O40" s="38"/>
    </row>
    <row r="41" spans="1:15" s="12" customFormat="1" ht="14.4" x14ac:dyDescent="0.3">
      <c r="A41" s="49">
        <v>44024</v>
      </c>
      <c r="B41" s="50">
        <v>121</v>
      </c>
      <c r="C41" s="23">
        <f t="shared" si="13"/>
        <v>113.63333333333334</v>
      </c>
      <c r="D41" s="24">
        <f t="shared" si="29"/>
        <v>10.659893683022046</v>
      </c>
      <c r="E41" s="25">
        <f t="shared" si="30"/>
        <v>145.61301438239948</v>
      </c>
      <c r="F41" s="25">
        <f t="shared" si="31"/>
        <v>81.653652284267196</v>
      </c>
      <c r="G41" s="25"/>
      <c r="H41" s="24"/>
      <c r="M41" s="25"/>
      <c r="N41" s="24"/>
      <c r="O41" s="38"/>
    </row>
    <row r="42" spans="1:15" s="12" customFormat="1" ht="14.4" x14ac:dyDescent="0.3">
      <c r="A42" s="49">
        <v>44031</v>
      </c>
      <c r="B42" s="50">
        <v>122</v>
      </c>
      <c r="C42" s="23">
        <f t="shared" si="13"/>
        <v>113.63333333333334</v>
      </c>
      <c r="D42" s="24">
        <f t="shared" si="29"/>
        <v>10.659893683022046</v>
      </c>
      <c r="E42" s="25">
        <f t="shared" si="30"/>
        <v>145.61301438239948</v>
      </c>
      <c r="F42" s="25">
        <f t="shared" si="31"/>
        <v>81.653652284267196</v>
      </c>
      <c r="G42" s="25"/>
      <c r="H42" s="24"/>
      <c r="M42" s="25"/>
      <c r="N42" s="24"/>
      <c r="O42" s="38"/>
    </row>
    <row r="43" spans="1:15" s="12" customFormat="1" ht="14.4" x14ac:dyDescent="0.3">
      <c r="A43" s="49">
        <v>44038</v>
      </c>
      <c r="B43" s="50">
        <v>125</v>
      </c>
      <c r="C43" s="23">
        <f t="shared" si="13"/>
        <v>113.63333333333334</v>
      </c>
      <c r="D43" s="24">
        <f t="shared" si="29"/>
        <v>10.659893683022046</v>
      </c>
      <c r="E43" s="25">
        <f t="shared" si="30"/>
        <v>145.61301438239948</v>
      </c>
      <c r="F43" s="25">
        <f t="shared" si="31"/>
        <v>81.653652284267196</v>
      </c>
      <c r="G43" s="25"/>
      <c r="H43" s="24"/>
      <c r="M43" s="25"/>
      <c r="N43" s="24"/>
      <c r="O43" s="38"/>
    </row>
    <row r="44" spans="1:15" s="12" customFormat="1" ht="14.4" x14ac:dyDescent="0.3">
      <c r="A44" s="49">
        <v>44045</v>
      </c>
      <c r="B44" s="50">
        <v>138</v>
      </c>
      <c r="C44" s="23">
        <f t="shared" si="13"/>
        <v>113.63333333333334</v>
      </c>
      <c r="D44" s="24">
        <f t="shared" si="29"/>
        <v>10.659893683022046</v>
      </c>
      <c r="E44" s="25">
        <f t="shared" si="30"/>
        <v>145.61301438239948</v>
      </c>
      <c r="F44" s="25">
        <f t="shared" si="31"/>
        <v>81.653652284267196</v>
      </c>
      <c r="G44" s="25"/>
      <c r="H44" s="24"/>
      <c r="M44" s="25"/>
      <c r="N44" s="24"/>
      <c r="O44" s="39"/>
    </row>
    <row r="45" spans="1:15" s="12" customFormat="1" ht="14.4" x14ac:dyDescent="0.3">
      <c r="A45" s="49">
        <v>44052</v>
      </c>
      <c r="B45" s="50">
        <v>113</v>
      </c>
      <c r="C45" s="23">
        <f t="shared" si="13"/>
        <v>113.63333333333334</v>
      </c>
      <c r="D45" s="24">
        <f t="shared" si="29"/>
        <v>10.659893683022046</v>
      </c>
      <c r="E45" s="25">
        <f t="shared" si="30"/>
        <v>145.61301438239948</v>
      </c>
      <c r="F45" s="25">
        <f t="shared" si="31"/>
        <v>81.653652284267196</v>
      </c>
      <c r="G45" s="25"/>
      <c r="H45" s="24"/>
      <c r="M45" s="25"/>
      <c r="N45" s="24"/>
      <c r="O45" s="38"/>
    </row>
    <row r="46" spans="1:15" s="12" customFormat="1" ht="14.4" x14ac:dyDescent="0.3">
      <c r="A46" s="49">
        <v>44059</v>
      </c>
      <c r="B46" s="50">
        <v>134</v>
      </c>
      <c r="C46" s="23">
        <f t="shared" si="13"/>
        <v>113.63333333333334</v>
      </c>
      <c r="D46" s="24">
        <f t="shared" si="29"/>
        <v>10.659893683022046</v>
      </c>
      <c r="E46" s="25">
        <f t="shared" si="30"/>
        <v>145.61301438239948</v>
      </c>
      <c r="F46" s="25">
        <f t="shared" si="31"/>
        <v>81.653652284267196</v>
      </c>
      <c r="G46" s="25"/>
      <c r="H46" s="24"/>
      <c r="M46" s="25"/>
      <c r="N46" s="24"/>
      <c r="O46" s="38"/>
    </row>
    <row r="47" spans="1:15" s="12" customFormat="1" ht="14.4" x14ac:dyDescent="0.3">
      <c r="A47" s="49">
        <v>44066</v>
      </c>
      <c r="B47" s="50">
        <v>120</v>
      </c>
      <c r="C47" s="23">
        <f t="shared" si="13"/>
        <v>113.63333333333334</v>
      </c>
      <c r="D47" s="24">
        <f t="shared" si="29"/>
        <v>10.659893683022046</v>
      </c>
      <c r="E47" s="25">
        <f t="shared" si="30"/>
        <v>145.61301438239948</v>
      </c>
      <c r="F47" s="25">
        <f t="shared" si="31"/>
        <v>81.653652284267196</v>
      </c>
      <c r="G47" s="25"/>
      <c r="H47" s="24"/>
      <c r="M47" s="25"/>
      <c r="N47" s="24"/>
      <c r="O47" s="38"/>
    </row>
    <row r="48" spans="1:15" s="12" customFormat="1" ht="14.4" x14ac:dyDescent="0.3">
      <c r="A48" s="49">
        <v>44073</v>
      </c>
      <c r="B48" s="50">
        <v>122</v>
      </c>
      <c r="C48" s="23">
        <f t="shared" si="13"/>
        <v>113.63333333333334</v>
      </c>
      <c r="D48" s="24">
        <f t="shared" si="29"/>
        <v>10.659893683022046</v>
      </c>
      <c r="E48" s="25">
        <f t="shared" si="30"/>
        <v>145.61301438239948</v>
      </c>
      <c r="F48" s="25">
        <f t="shared" si="31"/>
        <v>81.653652284267196</v>
      </c>
      <c r="G48" s="25"/>
      <c r="H48" s="24"/>
      <c r="M48" s="25"/>
      <c r="N48" s="24"/>
      <c r="O48" s="38"/>
    </row>
    <row r="49" spans="1:15" s="12" customFormat="1" ht="14.4" x14ac:dyDescent="0.3">
      <c r="A49" s="49">
        <v>44080</v>
      </c>
      <c r="B49" s="50">
        <v>135</v>
      </c>
      <c r="C49" s="23">
        <f t="shared" si="13"/>
        <v>113.63333333333334</v>
      </c>
      <c r="D49" s="24">
        <f t="shared" si="29"/>
        <v>10.659893683022046</v>
      </c>
      <c r="E49" s="25">
        <f t="shared" si="30"/>
        <v>145.61301438239948</v>
      </c>
      <c r="F49" s="25">
        <f t="shared" si="31"/>
        <v>81.653652284267196</v>
      </c>
      <c r="G49" s="25"/>
      <c r="H49" s="24"/>
      <c r="M49" s="25"/>
      <c r="N49" s="24"/>
      <c r="O49" s="38"/>
    </row>
    <row r="50" spans="1:15" s="12" customFormat="1" ht="14.4" x14ac:dyDescent="0.3">
      <c r="A50" s="49">
        <v>44087</v>
      </c>
      <c r="B50" s="50">
        <v>125</v>
      </c>
      <c r="C50" s="23">
        <f t="shared" si="13"/>
        <v>113.63333333333334</v>
      </c>
      <c r="D50" s="24">
        <f t="shared" si="29"/>
        <v>10.659893683022046</v>
      </c>
      <c r="E50" s="25">
        <f t="shared" si="30"/>
        <v>145.61301438239948</v>
      </c>
      <c r="F50" s="25">
        <f t="shared" si="31"/>
        <v>81.653652284267196</v>
      </c>
      <c r="G50" s="25"/>
      <c r="H50" s="24"/>
      <c r="M50" s="25"/>
      <c r="N50" s="24"/>
      <c r="O50" s="38"/>
    </row>
    <row r="51" spans="1:15" s="12" customFormat="1" ht="14.4" x14ac:dyDescent="0.3">
      <c r="A51" s="49">
        <v>44094</v>
      </c>
      <c r="B51" s="50">
        <v>107</v>
      </c>
      <c r="C51" s="23">
        <f t="shared" si="13"/>
        <v>113.63333333333334</v>
      </c>
      <c r="D51" s="24">
        <f t="shared" si="29"/>
        <v>10.659893683022046</v>
      </c>
      <c r="E51" s="25">
        <f t="shared" si="30"/>
        <v>145.61301438239948</v>
      </c>
      <c r="F51" s="25">
        <f t="shared" si="31"/>
        <v>81.653652284267196</v>
      </c>
      <c r="G51" s="25"/>
      <c r="H51" s="24"/>
      <c r="M51" s="25"/>
      <c r="N51" s="24"/>
      <c r="O51" s="38"/>
    </row>
    <row r="52" spans="1:15" s="12" customFormat="1" ht="14.4" x14ac:dyDescent="0.3">
      <c r="A52" s="49">
        <v>44101</v>
      </c>
      <c r="B52" s="50">
        <v>114</v>
      </c>
      <c r="C52" s="23">
        <f t="shared" si="13"/>
        <v>113.63333333333334</v>
      </c>
      <c r="D52" s="24">
        <f t="shared" si="29"/>
        <v>10.659893683022046</v>
      </c>
      <c r="E52" s="25">
        <f t="shared" si="30"/>
        <v>145.61301438239948</v>
      </c>
      <c r="F52" s="25">
        <f t="shared" si="31"/>
        <v>81.653652284267196</v>
      </c>
      <c r="G52" s="25"/>
      <c r="H52" s="24"/>
      <c r="M52" s="25"/>
      <c r="N52" s="24"/>
      <c r="O52" s="38"/>
    </row>
    <row r="53" spans="1:15" s="12" customFormat="1" ht="14.4" x14ac:dyDescent="0.3">
      <c r="A53" s="49">
        <v>44108</v>
      </c>
      <c r="B53" s="50">
        <v>117</v>
      </c>
      <c r="C53" s="23">
        <f t="shared" si="13"/>
        <v>113.63333333333334</v>
      </c>
      <c r="D53" s="24">
        <f t="shared" si="29"/>
        <v>10.659893683022046</v>
      </c>
      <c r="E53" s="25">
        <f t="shared" si="30"/>
        <v>145.61301438239948</v>
      </c>
      <c r="F53" s="25">
        <f t="shared" si="31"/>
        <v>81.653652284267196</v>
      </c>
      <c r="G53" s="25"/>
      <c r="H53" s="24"/>
      <c r="M53" s="25"/>
      <c r="N53" s="24"/>
      <c r="O53" s="38"/>
    </row>
    <row r="54" spans="1:15" s="12" customFormat="1" ht="14.4" x14ac:dyDescent="0.3">
      <c r="A54" s="49">
        <v>44115</v>
      </c>
      <c r="B54" s="50">
        <v>117</v>
      </c>
      <c r="C54" s="23">
        <f t="shared" si="13"/>
        <v>113.63333333333334</v>
      </c>
      <c r="D54" s="24">
        <f t="shared" si="29"/>
        <v>10.659893683022046</v>
      </c>
      <c r="E54" s="25">
        <f t="shared" si="30"/>
        <v>145.61301438239948</v>
      </c>
      <c r="F54" s="25">
        <f t="shared" si="31"/>
        <v>81.653652284267196</v>
      </c>
      <c r="G54" s="25"/>
      <c r="H54" s="24"/>
      <c r="M54" s="25"/>
      <c r="N54" s="24"/>
      <c r="O54" s="38"/>
    </row>
    <row r="55" spans="1:15" ht="14.4" x14ac:dyDescent="0.3">
      <c r="A55" s="49">
        <v>44122</v>
      </c>
      <c r="B55" s="50">
        <v>112</v>
      </c>
      <c r="C55" s="23">
        <f t="shared" si="13"/>
        <v>113.63333333333334</v>
      </c>
      <c r="D55" s="24">
        <f t="shared" ref="D55" si="32">SQRT(C55)</f>
        <v>10.659893683022046</v>
      </c>
      <c r="E55" s="25">
        <f t="shared" ref="E55" si="33">C55+(3*D55)</f>
        <v>145.61301438239948</v>
      </c>
      <c r="F55" s="25">
        <f t="shared" ref="F55" si="34">C55-(3*D55)</f>
        <v>81.653652284267196</v>
      </c>
      <c r="G55" s="25"/>
      <c r="H55" s="24"/>
      <c r="M55" s="25"/>
      <c r="N55" s="24"/>
      <c r="O55" s="38"/>
    </row>
    <row r="56" spans="1:15" x14ac:dyDescent="0.25">
      <c r="A56" s="48" t="s">
        <v>19</v>
      </c>
    </row>
    <row r="57" spans="1:15" ht="14.4" x14ac:dyDescent="0.3">
      <c r="A57" s="30"/>
      <c r="B57" s="40"/>
      <c r="C57" s="23"/>
      <c r="D57" s="24"/>
      <c r="E57" s="25"/>
      <c r="F57" s="25"/>
      <c r="G57" s="25"/>
      <c r="H57" s="24"/>
      <c r="I57" s="23"/>
      <c r="J57" s="25"/>
      <c r="K57" s="25"/>
      <c r="L57" s="25"/>
      <c r="M57" s="25"/>
      <c r="N57" s="24"/>
      <c r="O57" s="38"/>
    </row>
    <row r="58" spans="1:15" ht="14.4" x14ac:dyDescent="0.3">
      <c r="A58" s="30"/>
      <c r="B58" s="40"/>
      <c r="C58" s="23"/>
      <c r="D58" s="24"/>
      <c r="E58" s="25"/>
      <c r="F58" s="25"/>
      <c r="G58" s="25"/>
      <c r="H58" s="24"/>
      <c r="I58" s="23"/>
      <c r="J58" s="25"/>
      <c r="K58" s="25"/>
      <c r="L58" s="25"/>
      <c r="M58" s="25"/>
      <c r="N58" s="24"/>
      <c r="O58" s="38"/>
    </row>
    <row r="59" spans="1:15" ht="14.4" x14ac:dyDescent="0.3">
      <c r="A59" s="30"/>
      <c r="B59" s="40"/>
      <c r="C59" s="23"/>
      <c r="D59" s="24"/>
      <c r="E59" s="25"/>
      <c r="F59" s="25"/>
      <c r="G59" s="25"/>
      <c r="H59" s="24"/>
      <c r="I59" s="23"/>
      <c r="J59" s="25"/>
      <c r="K59" s="25"/>
      <c r="L59" s="25"/>
      <c r="M59" s="25"/>
      <c r="N59" s="24"/>
      <c r="O59" s="38"/>
    </row>
    <row r="60" spans="1:15" ht="14.4" x14ac:dyDescent="0.3">
      <c r="A60" s="30"/>
      <c r="B60" s="40"/>
      <c r="C60" s="23"/>
      <c r="D60" s="24"/>
      <c r="E60" s="25"/>
      <c r="F60" s="25"/>
      <c r="G60" s="25"/>
      <c r="H60" s="24"/>
      <c r="I60" s="23"/>
      <c r="J60" s="25"/>
      <c r="K60" s="25"/>
      <c r="L60" s="25"/>
      <c r="M60" s="25"/>
      <c r="N60" s="24"/>
      <c r="O60" s="38"/>
    </row>
    <row r="61" spans="1:15" ht="14.4" x14ac:dyDescent="0.3">
      <c r="A61" s="30"/>
      <c r="B61" s="40"/>
      <c r="C61" s="23"/>
      <c r="D61" s="24"/>
      <c r="E61" s="25"/>
      <c r="F61" s="25"/>
      <c r="G61" s="25"/>
      <c r="H61" s="24"/>
      <c r="I61" s="23"/>
      <c r="J61" s="25"/>
      <c r="K61" s="25"/>
      <c r="L61" s="25"/>
      <c r="M61" s="25"/>
      <c r="N61" s="24"/>
      <c r="O61" s="38"/>
    </row>
    <row r="62" spans="1:15" ht="14.4" x14ac:dyDescent="0.3">
      <c r="A62" s="30"/>
      <c r="B62" s="40"/>
      <c r="C62" s="23"/>
      <c r="D62" s="24"/>
      <c r="E62" s="25"/>
      <c r="F62" s="25"/>
      <c r="G62" s="25"/>
      <c r="H62" s="24"/>
      <c r="I62" s="23"/>
      <c r="J62" s="25"/>
      <c r="K62" s="25"/>
      <c r="L62" s="25"/>
      <c r="M62" s="25"/>
      <c r="N62" s="24"/>
      <c r="O62" s="38"/>
    </row>
    <row r="63" spans="1:15" ht="14.4" x14ac:dyDescent="0.3">
      <c r="A63" s="30"/>
      <c r="B63" s="40"/>
      <c r="C63" s="23"/>
      <c r="D63" s="24"/>
      <c r="E63" s="25"/>
      <c r="F63" s="25"/>
      <c r="G63" s="25"/>
      <c r="H63" s="24"/>
      <c r="I63" s="23"/>
      <c r="J63" s="25"/>
      <c r="K63" s="25"/>
      <c r="L63" s="25"/>
      <c r="M63" s="25"/>
      <c r="N63" s="24"/>
      <c r="O63" s="38"/>
    </row>
    <row r="64" spans="1:15" ht="14.4" x14ac:dyDescent="0.3">
      <c r="A64" s="30"/>
      <c r="B64" s="40"/>
      <c r="C64" s="23"/>
      <c r="D64" s="24"/>
      <c r="E64" s="25"/>
      <c r="F64" s="25"/>
      <c r="G64" s="25"/>
      <c r="H64" s="24"/>
      <c r="I64" s="23"/>
      <c r="J64" s="25"/>
      <c r="K64" s="25"/>
      <c r="L64" s="25"/>
      <c r="M64" s="25"/>
      <c r="N64" s="24"/>
      <c r="O64" s="38"/>
    </row>
    <row r="65" spans="1:15" ht="14.4" x14ac:dyDescent="0.3">
      <c r="A65" s="30"/>
      <c r="B65" s="40"/>
      <c r="C65" s="23"/>
      <c r="D65" s="24"/>
      <c r="E65" s="25"/>
      <c r="F65" s="25"/>
      <c r="G65" s="25"/>
      <c r="H65" s="24"/>
      <c r="I65" s="23"/>
      <c r="J65" s="25"/>
      <c r="K65" s="25"/>
      <c r="L65" s="25"/>
      <c r="M65" s="25"/>
      <c r="N65" s="24"/>
      <c r="O65" s="38"/>
    </row>
    <row r="66" spans="1:15" ht="14.4" x14ac:dyDescent="0.3">
      <c r="A66" s="30"/>
      <c r="B66" s="40"/>
      <c r="C66" s="23"/>
      <c r="D66" s="24"/>
      <c r="E66" s="25"/>
      <c r="F66" s="25"/>
      <c r="G66" s="25"/>
      <c r="H66" s="24"/>
      <c r="I66" s="23"/>
      <c r="J66" s="25"/>
      <c r="K66" s="25"/>
      <c r="L66" s="25"/>
      <c r="M66" s="25"/>
      <c r="N66" s="24"/>
      <c r="O66" s="38"/>
    </row>
    <row r="67" spans="1:15" ht="14.4" x14ac:dyDescent="0.3">
      <c r="A67" s="30"/>
      <c r="B67" s="40"/>
      <c r="C67" s="23"/>
      <c r="D67" s="24"/>
      <c r="E67" s="25"/>
      <c r="F67" s="25"/>
      <c r="G67" s="25"/>
      <c r="H67" s="24"/>
      <c r="I67" s="23"/>
      <c r="J67" s="25"/>
      <c r="K67" s="25"/>
      <c r="L67" s="25"/>
      <c r="M67" s="25"/>
      <c r="N67" s="24"/>
      <c r="O67" s="38"/>
    </row>
    <row r="68" spans="1:15" ht="14.4" x14ac:dyDescent="0.3">
      <c r="A68" s="30"/>
      <c r="B68" s="40"/>
      <c r="C68" s="23"/>
      <c r="D68" s="24"/>
      <c r="E68" s="25"/>
      <c r="F68" s="25"/>
      <c r="G68" s="25"/>
      <c r="H68" s="24"/>
      <c r="I68" s="23"/>
      <c r="J68" s="25"/>
      <c r="K68" s="25"/>
      <c r="L68" s="25"/>
      <c r="M68" s="25"/>
      <c r="N68" s="24"/>
      <c r="O68" s="38"/>
    </row>
    <row r="69" spans="1:15" ht="14.4" x14ac:dyDescent="0.3">
      <c r="A69" s="30"/>
      <c r="B69" s="40"/>
      <c r="C69" s="23"/>
      <c r="D69" s="24"/>
      <c r="E69" s="25"/>
      <c r="F69" s="25"/>
      <c r="G69" s="25"/>
      <c r="H69" s="24"/>
      <c r="I69" s="23"/>
      <c r="J69" s="25"/>
      <c r="K69" s="25"/>
      <c r="L69" s="25"/>
      <c r="M69" s="25"/>
      <c r="N69" s="24"/>
      <c r="O69" s="38"/>
    </row>
    <row r="70" spans="1:15" ht="14.4" x14ac:dyDescent="0.3">
      <c r="A70" s="30"/>
      <c r="B70" s="40"/>
      <c r="C70" s="23"/>
      <c r="D70" s="24"/>
      <c r="E70" s="25"/>
      <c r="F70" s="25"/>
      <c r="G70" s="25"/>
      <c r="H70" s="24"/>
      <c r="I70" s="23"/>
      <c r="J70" s="25"/>
      <c r="K70" s="25"/>
      <c r="L70" s="25"/>
      <c r="M70" s="25"/>
      <c r="N70" s="24"/>
      <c r="O70" s="38"/>
    </row>
    <row r="71" spans="1:15" ht="14.4" x14ac:dyDescent="0.3">
      <c r="A71" s="30"/>
      <c r="B71" s="40"/>
      <c r="C71" s="23"/>
      <c r="D71" s="24"/>
      <c r="E71" s="25"/>
      <c r="F71" s="25"/>
      <c r="G71" s="25"/>
      <c r="H71" s="24"/>
      <c r="I71" s="23"/>
      <c r="J71" s="25"/>
      <c r="K71" s="25"/>
      <c r="L71" s="25"/>
      <c r="M71" s="25"/>
      <c r="N71" s="24"/>
      <c r="O71" s="38"/>
    </row>
    <row r="72" spans="1:15" ht="14.4" x14ac:dyDescent="0.3">
      <c r="A72" s="41"/>
      <c r="B72" s="42"/>
      <c r="C72" s="43"/>
      <c r="D72" s="44"/>
      <c r="E72" s="45"/>
      <c r="F72" s="45"/>
      <c r="G72" s="45"/>
      <c r="H72" s="44"/>
      <c r="I72" s="43"/>
      <c r="J72" s="45"/>
      <c r="K72" s="45"/>
      <c r="L72" s="45"/>
      <c r="M72" s="45"/>
      <c r="N72" s="44"/>
      <c r="O72" s="46"/>
    </row>
    <row r="73" spans="1:15" x14ac:dyDescent="0.25">
      <c r="A73" s="47"/>
      <c r="B73" s="36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36"/>
    </row>
    <row r="74" spans="1:15" x14ac:dyDescent="0.25">
      <c r="A74" s="47"/>
      <c r="B74" s="36"/>
      <c r="C74" s="36"/>
      <c r="D74" s="36"/>
      <c r="E74" s="3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NWMed</vt:lpstr>
      <vt:lpstr>NWSurg</vt:lpstr>
      <vt:lpstr>NWOrtho</vt:lpstr>
      <vt:lpstr>PRIMed</vt:lpstr>
    </vt:vector>
  </TitlesOfParts>
  <Company>Healthcare Improvement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rossd</dc:creator>
  <cp:lastModifiedBy>Ashley Hamilton</cp:lastModifiedBy>
  <dcterms:created xsi:type="dcterms:W3CDTF">2016-11-28T15:37:54Z</dcterms:created>
  <dcterms:modified xsi:type="dcterms:W3CDTF">2020-11-25T16:48:21Z</dcterms:modified>
</cp:coreProperties>
</file>